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tabRatio="874" activeTab="6"/>
  </bookViews>
  <sheets>
    <sheet name="K20VBC " sheetId="1" r:id="rId1"/>
    <sheet name="K20VQH" sheetId="2" r:id="rId2"/>
    <sheet name="K20VHD" sheetId="3" r:id="rId3"/>
    <sheet name="K20 VCD" sheetId="4" r:id="rId4"/>
    <sheet name="K18VQH" sheetId="5" r:id="rId5"/>
    <sheet name="K19VQH" sheetId="6" r:id="rId6"/>
    <sheet name="K19VBC" sheetId="7" r:id="rId7"/>
    <sheet name="K19VCD" sheetId="8" r:id="rId8"/>
    <sheet name="RL04" sheetId="9" r:id="rId9"/>
    <sheet name="tổng bỏ học, chuyển ngành" sheetId="10" r:id="rId10"/>
  </sheets>
  <definedNames>
    <definedName name="_xlnm.Print_Titles" localSheetId="4">'K18VQH'!$10:$10</definedName>
    <definedName name="_xlnm.Print_Titles" localSheetId="6">'K19VBC'!$8:$8</definedName>
    <definedName name="_xlnm.Print_Titles" localSheetId="7">'K19VCD'!$2:$10</definedName>
    <definedName name="_xlnm.Print_Titles" localSheetId="5">'K19VQH'!$8:$8</definedName>
    <definedName name="_xlnm.Print_Titles" localSheetId="0">'K20VBC '!$8:$8</definedName>
    <definedName name="_xlnm.Print_Titles" localSheetId="2">'K20VHD'!$8:$8</definedName>
    <definedName name="_xlnm.Print_Titles" localSheetId="1">'K20VQH'!$8:$8</definedName>
  </definedNames>
  <calcPr fullCalcOnLoad="1"/>
</workbook>
</file>

<file path=xl/sharedStrings.xml><?xml version="1.0" encoding="utf-8"?>
<sst xmlns="http://schemas.openxmlformats.org/spreadsheetml/2006/main" count="3852" uniqueCount="1820">
  <si>
    <t>TRƯỜNG ĐẠI HỌC DUY TÂN</t>
  </si>
  <si>
    <t>BỘ GIÁO DỤC &amp; ĐÀO TẠO</t>
  </si>
  <si>
    <t>CỘNG HOÀ XÃ HỘI CHỦ NGHĨA VIỆT NAM</t>
  </si>
  <si>
    <t>Độc Lập - Tự Do - Hạnh Phúc</t>
  </si>
  <si>
    <t>Ghi chú</t>
  </si>
  <si>
    <t>PHÂN LOẠI</t>
  </si>
  <si>
    <t>SL</t>
  </si>
  <si>
    <t>KHÁ</t>
  </si>
  <si>
    <t>TB KHÁ</t>
  </si>
  <si>
    <t>T. BÌNH</t>
  </si>
  <si>
    <t>KÉM</t>
  </si>
  <si>
    <t>TỔNG</t>
  </si>
  <si>
    <t>Ngày …. tháng …..năm…….</t>
  </si>
  <si>
    <t>TỔNG HỢP TOÀN KHỐI</t>
  </si>
  <si>
    <t>TỶ LỆ %</t>
  </si>
  <si>
    <t xml:space="preserve">NGƯỜI LẬP BẢNG </t>
  </si>
  <si>
    <t>Độc lập - Tự do - Hạnh phúc</t>
  </si>
  <si>
    <t>Khối/
ngành</t>
  </si>
  <si>
    <t>Tổng số
 SV</t>
  </si>
  <si>
    <t>Phân loại kết quả rèn luyện</t>
  </si>
  <si>
    <t xml:space="preserve">Xuất Sắc </t>
  </si>
  <si>
    <t xml:space="preserve">Tốt </t>
  </si>
  <si>
    <t xml:space="preserve">Khá </t>
  </si>
  <si>
    <t>TB khá</t>
  </si>
  <si>
    <t xml:space="preserve">Trung bình </t>
  </si>
  <si>
    <t xml:space="preserve">Yếu </t>
  </si>
  <si>
    <t>Tỷ lệ</t>
  </si>
  <si>
    <t>Toàn khoa</t>
  </si>
  <si>
    <t>Kém</t>
  </si>
  <si>
    <t>TRƯỞNG KHOA                              TRƯỞNG PHÒNG CT.HSSV                         HIỆU TRƯỞNG</t>
  </si>
  <si>
    <t>KẾT QUẢ RÈN LUYỆN SINH VIÊN</t>
  </si>
  <si>
    <t>CỘNG HÒA XÃ HỘI CHỦ NGHĨA VIỆT NAM</t>
  </si>
  <si>
    <t xml:space="preserve">          (Ban hành kèm theo QĐ số :                /QĐ/ĐHDT-RL ngày                        )</t>
  </si>
  <si>
    <t>NGÀNH: QUAN HỆ QUỐC TẾ</t>
  </si>
  <si>
    <t>Ko đánh giá</t>
  </si>
  <si>
    <t>1910347728</t>
  </si>
  <si>
    <t>1910347724</t>
  </si>
  <si>
    <t>1910349042</t>
  </si>
  <si>
    <t>1911347720</t>
  </si>
  <si>
    <t>1910347715</t>
  </si>
  <si>
    <t>1910349723</t>
  </si>
  <si>
    <t>1910348111</t>
  </si>
  <si>
    <t>1910347731</t>
  </si>
  <si>
    <t>1910349542</t>
  </si>
  <si>
    <t>1920215243</t>
  </si>
  <si>
    <t>1920259037</t>
  </si>
  <si>
    <t>1920352580</t>
  </si>
  <si>
    <t>1920356226</t>
  </si>
  <si>
    <t>1920356219</t>
  </si>
  <si>
    <t>1920358912</t>
  </si>
  <si>
    <t>1920356198</t>
  </si>
  <si>
    <t>1920326336</t>
  </si>
  <si>
    <t>1921352640</t>
  </si>
  <si>
    <t>1921356206</t>
  </si>
  <si>
    <t>1921715895</t>
  </si>
  <si>
    <t>1920715921</t>
  </si>
  <si>
    <t>1921726095</t>
  </si>
  <si>
    <t>1920356197</t>
  </si>
  <si>
    <t>1920359848</t>
  </si>
  <si>
    <t>1921623469</t>
  </si>
  <si>
    <t>1920359091</t>
  </si>
  <si>
    <t>1920356217</t>
  </si>
  <si>
    <t>1920350956</t>
  </si>
  <si>
    <t>1920318797</t>
  </si>
  <si>
    <t>1920356202</t>
  </si>
  <si>
    <t>1920356195</t>
  </si>
  <si>
    <t>1920358021</t>
  </si>
  <si>
    <t>1921359865</t>
  </si>
  <si>
    <t>1920356221</t>
  </si>
  <si>
    <t>1920351933</t>
  </si>
  <si>
    <t>1921153322</t>
  </si>
  <si>
    <t>1920356194</t>
  </si>
  <si>
    <t>1920715741</t>
  </si>
  <si>
    <t>1920715898</t>
  </si>
  <si>
    <t>1920359413</t>
  </si>
  <si>
    <t>1921331914</t>
  </si>
  <si>
    <t>1921356230</t>
  </si>
  <si>
    <t>1920322551</t>
  </si>
  <si>
    <t>1921350825</t>
  </si>
  <si>
    <t>1920351327</t>
  </si>
  <si>
    <t>1920352307</t>
  </si>
  <si>
    <t>1920358533</t>
  </si>
  <si>
    <t>1920225258</t>
  </si>
  <si>
    <t>1920356209</t>
  </si>
  <si>
    <t>1920358532</t>
  </si>
  <si>
    <t>1920358530</t>
  </si>
  <si>
    <t>1920356222</t>
  </si>
  <si>
    <t>1920356229</t>
  </si>
  <si>
    <t>1920356213</t>
  </si>
  <si>
    <t>1920351371</t>
  </si>
  <si>
    <t>1921359960</t>
  </si>
  <si>
    <t>1921359138</t>
  </si>
  <si>
    <t>1920316302</t>
  </si>
  <si>
    <t>1920269436</t>
  </si>
  <si>
    <t>1920726077</t>
  </si>
  <si>
    <t>1920716838</t>
  </si>
  <si>
    <t>1921358698</t>
  </si>
  <si>
    <t>1920715716</t>
  </si>
  <si>
    <t>1920356233</t>
  </si>
  <si>
    <t>1920356220</t>
  </si>
  <si>
    <t>1921356232</t>
  </si>
  <si>
    <t>1920718853</t>
  </si>
  <si>
    <t>1921715970</t>
  </si>
  <si>
    <t>1920358022</t>
  </si>
  <si>
    <t>1920356227</t>
  </si>
  <si>
    <t>1920356236</t>
  </si>
  <si>
    <t>1920359134</t>
  </si>
  <si>
    <t>1920351832</t>
  </si>
  <si>
    <t>1920716795</t>
  </si>
  <si>
    <t>1920219826</t>
  </si>
  <si>
    <t>1920358529</t>
  </si>
  <si>
    <t>1920433931</t>
  </si>
  <si>
    <t>1921356203</t>
  </si>
  <si>
    <t>1920350913</t>
  </si>
  <si>
    <t>1920326346</t>
  </si>
  <si>
    <t>1920352497</t>
  </si>
  <si>
    <t>1920339439</t>
  </si>
  <si>
    <t>1920336189</t>
  </si>
  <si>
    <t>1920336167</t>
  </si>
  <si>
    <t>1921336190</t>
  </si>
  <si>
    <t>1921336187</t>
  </si>
  <si>
    <t>1921336177</t>
  </si>
  <si>
    <t>1921336161</t>
  </si>
  <si>
    <t>1921336183</t>
  </si>
  <si>
    <t>1920336175</t>
  </si>
  <si>
    <t>1920332352</t>
  </si>
  <si>
    <t>1921336176</t>
  </si>
  <si>
    <t>1921338526</t>
  </si>
  <si>
    <t>1921336181</t>
  </si>
  <si>
    <t>1921336191</t>
  </si>
  <si>
    <t>1920336158</t>
  </si>
  <si>
    <t>1921333031</t>
  </si>
  <si>
    <t>1920332671</t>
  </si>
  <si>
    <t>1920336180</t>
  </si>
  <si>
    <t>1921330990</t>
  </si>
  <si>
    <t>1920336157</t>
  </si>
  <si>
    <t>1921336163</t>
  </si>
  <si>
    <t>1920331976</t>
  </si>
  <si>
    <t>1920336162</t>
  </si>
  <si>
    <t>1921336168</t>
  </si>
  <si>
    <t>1921336171</t>
  </si>
  <si>
    <t>1920336192</t>
  </si>
  <si>
    <t>1920330976</t>
  </si>
  <si>
    <t>1920332607</t>
  </si>
  <si>
    <t>1920332676</t>
  </si>
  <si>
    <t>1920339974</t>
  </si>
  <si>
    <t>1920336174</t>
  </si>
  <si>
    <t>1920339095</t>
  </si>
  <si>
    <t>1920338019</t>
  </si>
  <si>
    <t>1920336169</t>
  </si>
  <si>
    <t>1920356225</t>
  </si>
  <si>
    <t>1921331000</t>
  </si>
  <si>
    <t>1920331940</t>
  </si>
  <si>
    <t>1920331982</t>
  </si>
  <si>
    <t>1920332386</t>
  </si>
  <si>
    <t>1921338835</t>
  </si>
  <si>
    <t>1920339951</t>
  </si>
  <si>
    <t>1920356218</t>
  </si>
  <si>
    <t>1920332495</t>
  </si>
  <si>
    <t>1921338018</t>
  </si>
  <si>
    <t>1921336164</t>
  </si>
  <si>
    <t>1920336159</t>
  </si>
  <si>
    <t>1920336166</t>
  </si>
  <si>
    <t>1920336173</t>
  </si>
  <si>
    <t>1920331979</t>
  </si>
  <si>
    <t xml:space="preserve">                KHỐI :K18VQH  KHOA: KHXH &amp; NV </t>
  </si>
  <si>
    <t>VÕ HUỲNH DUY</t>
  </si>
  <si>
    <t>NGÀNH: VĂN HOÁ - DU LỊCH</t>
  </si>
  <si>
    <t xml:space="preserve">                KHỐI :K19VCD  KHOA: KHXH &amp; NV </t>
  </si>
  <si>
    <t>K18VQH</t>
  </si>
  <si>
    <t>K19VQH</t>
  </si>
  <si>
    <t>K19VBC</t>
  </si>
  <si>
    <t>K19VCD</t>
  </si>
  <si>
    <t>KHOA: KHOA HỌC XÃ HỘI &amp; NHÂN VĂN</t>
  </si>
  <si>
    <t>Lê Tuấn</t>
  </si>
  <si>
    <t>Anh</t>
  </si>
  <si>
    <t>01/07/1993</t>
  </si>
  <si>
    <t>Huỳnh Thị Kim</t>
  </si>
  <si>
    <t>Dung</t>
  </si>
  <si>
    <t>17/03/1994</t>
  </si>
  <si>
    <t>Tốt</t>
  </si>
  <si>
    <t>Lê Thị Phương</t>
  </si>
  <si>
    <t>05/07/1994</t>
  </si>
  <si>
    <t>Diệp Kiều</t>
  </si>
  <si>
    <t>16/11/1994</t>
  </si>
  <si>
    <t>Đinh Văn</t>
  </si>
  <si>
    <t>Dũng</t>
  </si>
  <si>
    <t>18/11/1994</t>
  </si>
  <si>
    <t>Hoàng Thị Hải</t>
  </si>
  <si>
    <t>Hà</t>
  </si>
  <si>
    <t>17/08/1993</t>
  </si>
  <si>
    <t>Hiền</t>
  </si>
  <si>
    <t>Lê Thị Khánh</t>
  </si>
  <si>
    <t>Hòa</t>
  </si>
  <si>
    <t>18/05/1994</t>
  </si>
  <si>
    <t>Ngô Phúc</t>
  </si>
  <si>
    <t>Hưng</t>
  </si>
  <si>
    <t>02/10/1993</t>
  </si>
  <si>
    <t>Nguyễn Thị Mỹ</t>
  </si>
  <si>
    <t>Liên</t>
  </si>
  <si>
    <t>26/07/1994</t>
  </si>
  <si>
    <t>Phạm Thị Mỹ</t>
  </si>
  <si>
    <t>Linh</t>
  </si>
  <si>
    <t>11/10/1994</t>
  </si>
  <si>
    <t>Trương Thị Nhật</t>
  </si>
  <si>
    <t>26/03/1991</t>
  </si>
  <si>
    <t>Nguyễn Thị Ngọc</t>
  </si>
  <si>
    <t>Mai</t>
  </si>
  <si>
    <t>02/06/1991</t>
  </si>
  <si>
    <t>Mai Thị Kim</t>
  </si>
  <si>
    <t>Ngân</t>
  </si>
  <si>
    <t>26/06/1994</t>
  </si>
  <si>
    <t>Phạm Thị</t>
  </si>
  <si>
    <t>Nhung</t>
  </si>
  <si>
    <t>20/04/1994</t>
  </si>
  <si>
    <t>Nguyễn Thị Kim</t>
  </si>
  <si>
    <t>Oanh</t>
  </si>
  <si>
    <t>05/01/1994</t>
  </si>
  <si>
    <t>Trần Thị Như</t>
  </si>
  <si>
    <t>Quý</t>
  </si>
  <si>
    <t>02/09/1993</t>
  </si>
  <si>
    <t>Nguyễn Giang</t>
  </si>
  <si>
    <t>Thanh</t>
  </si>
  <si>
    <t>17/12/1993</t>
  </si>
  <si>
    <t>Bùi Thị Huyền</t>
  </si>
  <si>
    <t>Trang</t>
  </si>
  <si>
    <t>26/05/1994</t>
  </si>
  <si>
    <t>Trần Thị Kiều</t>
  </si>
  <si>
    <t>15/07/1994</t>
  </si>
  <si>
    <t>Uyên</t>
  </si>
  <si>
    <t>10/08/1994</t>
  </si>
  <si>
    <t>Trần Thị Ái</t>
  </si>
  <si>
    <t>Vân</t>
  </si>
  <si>
    <t>15/10/1994</t>
  </si>
  <si>
    <t>Phạm Ngọc</t>
  </si>
  <si>
    <t>Vũ</t>
  </si>
  <si>
    <t>20/01/1994</t>
  </si>
  <si>
    <t>Lê Thị</t>
  </si>
  <si>
    <t>An</t>
  </si>
  <si>
    <t>Duy</t>
  </si>
  <si>
    <t>Giang</t>
  </si>
  <si>
    <t>07/12/1994</t>
  </si>
  <si>
    <t>Nguyễn Lê Ngọc</t>
  </si>
  <si>
    <t>Hằng</t>
  </si>
  <si>
    <t>Hạnh</t>
  </si>
  <si>
    <t>18/06/1994</t>
  </si>
  <si>
    <t>Nguyễn Thị Thu</t>
  </si>
  <si>
    <t>Huyền</t>
  </si>
  <si>
    <t>30/10/1994</t>
  </si>
  <si>
    <t>Lộc</t>
  </si>
  <si>
    <t>Trần Văn</t>
  </si>
  <si>
    <t>Lợi</t>
  </si>
  <si>
    <t>08/09/1994</t>
  </si>
  <si>
    <t>Nguyễn Văn</t>
  </si>
  <si>
    <t>Minh</t>
  </si>
  <si>
    <t>Phan Thị Ngọc</t>
  </si>
  <si>
    <t>Phương</t>
  </si>
  <si>
    <t>Trương Thị Minh</t>
  </si>
  <si>
    <t>Thảo</t>
  </si>
  <si>
    <t>Trần Thị</t>
  </si>
  <si>
    <t>Trương Thị Thanh</t>
  </si>
  <si>
    <t>Thủy</t>
  </si>
  <si>
    <t>24/06/1994</t>
  </si>
  <si>
    <t>Vi</t>
  </si>
  <si>
    <t>Nguyễn Song Hoàng</t>
  </si>
  <si>
    <t>Ân</t>
  </si>
  <si>
    <t>18/02/1993</t>
  </si>
  <si>
    <t>Hà Lê Việt</t>
  </si>
  <si>
    <t>13/12/1995</t>
  </si>
  <si>
    <t>Nguyễn Thị Minh</t>
  </si>
  <si>
    <t>02/07/1995</t>
  </si>
  <si>
    <t>Nguyễn Ngọc Bảo</t>
  </si>
  <si>
    <t>Châu</t>
  </si>
  <si>
    <t>03/11/1995</t>
  </si>
  <si>
    <t>Đạt</t>
  </si>
  <si>
    <t>10/07/1995</t>
  </si>
  <si>
    <t>Nguyễn Hà Tịnh</t>
  </si>
  <si>
    <t>29/05/1995</t>
  </si>
  <si>
    <t>Huỳnh Phạm Duy</t>
  </si>
  <si>
    <t>Hải</t>
  </si>
  <si>
    <t>Hòa Nguyễn Ngọc</t>
  </si>
  <si>
    <t>Hân</t>
  </si>
  <si>
    <t>Nguyễn Hữu</t>
  </si>
  <si>
    <t>Hiệp</t>
  </si>
  <si>
    <t>02/04/1995</t>
  </si>
  <si>
    <t>Trình Thị Uyên</t>
  </si>
  <si>
    <t>Kha</t>
  </si>
  <si>
    <t>06/04/1994</t>
  </si>
  <si>
    <t>Nguyễn Thị Trà</t>
  </si>
  <si>
    <t>My</t>
  </si>
  <si>
    <t>26/07/1995</t>
  </si>
  <si>
    <t xml:space="preserve">Phan Thùy </t>
  </si>
  <si>
    <t>08/04/1995</t>
  </si>
  <si>
    <t>Nhi</t>
  </si>
  <si>
    <t>19/01/1994</t>
  </si>
  <si>
    <t>Quỳnh</t>
  </si>
  <si>
    <t>Trương Thị Tuyết</t>
  </si>
  <si>
    <t>Sương</t>
  </si>
  <si>
    <t>06/09/1994</t>
  </si>
  <si>
    <t>Nguyễn Thị Thanh</t>
  </si>
  <si>
    <t>Tâm</t>
  </si>
  <si>
    <t>05/06/1995</t>
  </si>
  <si>
    <t>Thắng</t>
  </si>
  <si>
    <t>Mai Xuân</t>
  </si>
  <si>
    <t>Vũ Nguyễn Phương</t>
  </si>
  <si>
    <t>Hồ Thị Diệu</t>
  </si>
  <si>
    <t>Phan Thị Anh</t>
  </si>
  <si>
    <t>Thư</t>
  </si>
  <si>
    <t>02/01/1994</t>
  </si>
  <si>
    <t>Lê Thị Tường</t>
  </si>
  <si>
    <t>Trần Diệu</t>
  </si>
  <si>
    <t>Ái</t>
  </si>
  <si>
    <t>07/05/1995</t>
  </si>
  <si>
    <t>Nguyễn Hà Kiều</t>
  </si>
  <si>
    <t>09/07/1995</t>
  </si>
  <si>
    <t>Vũ Thị Việt</t>
  </si>
  <si>
    <t>Nguyễn Xuân Quỳnh</t>
  </si>
  <si>
    <t>20/10/1994</t>
  </si>
  <si>
    <t>Ánh</t>
  </si>
  <si>
    <t>19/12/1995</t>
  </si>
  <si>
    <t>08/09/1995</t>
  </si>
  <si>
    <t>Nguyễn Thị Hải</t>
  </si>
  <si>
    <t>Âu</t>
  </si>
  <si>
    <t>01/01/1995</t>
  </si>
  <si>
    <t>Ngô Thị</t>
  </si>
  <si>
    <t>01/06/1995</t>
  </si>
  <si>
    <t>Lê Đức</t>
  </si>
  <si>
    <t>Cường</t>
  </si>
  <si>
    <t>Trần Minh</t>
  </si>
  <si>
    <t>15/01/1995</t>
  </si>
  <si>
    <t>Đỗ Văn Thành</t>
  </si>
  <si>
    <t>12/03/1995</t>
  </si>
  <si>
    <t>Diễm</t>
  </si>
  <si>
    <t>10/10/1995</t>
  </si>
  <si>
    <t>Nguyễn Hồng</t>
  </si>
  <si>
    <t>Đức</t>
  </si>
  <si>
    <t>13/10/1995</t>
  </si>
  <si>
    <t>27/05/1995</t>
  </si>
  <si>
    <t>Lê Thị Thùy</t>
  </si>
  <si>
    <t>Dương</t>
  </si>
  <si>
    <t>23/02/1995</t>
  </si>
  <si>
    <t>Phan Trình Đức</t>
  </si>
  <si>
    <t>Trần Thị Thùy</t>
  </si>
  <si>
    <t>Duyên</t>
  </si>
  <si>
    <t>15/02/1995</t>
  </si>
  <si>
    <t>Hoàng Minh</t>
  </si>
  <si>
    <t>20/03/1995</t>
  </si>
  <si>
    <t>Nguyễn Thị Hồng</t>
  </si>
  <si>
    <t>15/11/1995</t>
  </si>
  <si>
    <t>Võ Thị Thu</t>
  </si>
  <si>
    <t>19/01/1995</t>
  </si>
  <si>
    <t>Bùi Nguyên Minh</t>
  </si>
  <si>
    <t>03/04/1995</t>
  </si>
  <si>
    <t>Nguyễn Thị</t>
  </si>
  <si>
    <t>19/06/1995</t>
  </si>
  <si>
    <t>Nguyễn Đỗ Mỹ</t>
  </si>
  <si>
    <t>Hiếu</t>
  </si>
  <si>
    <t>04/02/1995</t>
  </si>
  <si>
    <t>Đặng Văn</t>
  </si>
  <si>
    <t>22/03/1993</t>
  </si>
  <si>
    <t>Trần Thị Minh</t>
  </si>
  <si>
    <t>Hoà</t>
  </si>
  <si>
    <t>05/03/1995</t>
  </si>
  <si>
    <t>Thân Thị</t>
  </si>
  <si>
    <t>23/01/1994</t>
  </si>
  <si>
    <t>Hoàng</t>
  </si>
  <si>
    <t>16/06/1994</t>
  </si>
  <si>
    <t>Dương Mỹ</t>
  </si>
  <si>
    <t>Kim</t>
  </si>
  <si>
    <t>01/11/1995</t>
  </si>
  <si>
    <t>Nguyễn Điệp Hồng</t>
  </si>
  <si>
    <t>Võ Thị Phương</t>
  </si>
  <si>
    <t>28/12/1995</t>
  </si>
  <si>
    <t>Loan</t>
  </si>
  <si>
    <t>31/05/1995</t>
  </si>
  <si>
    <t>Võ Văn</t>
  </si>
  <si>
    <t>25/09/1991</t>
  </si>
  <si>
    <t>Phạm Thanh</t>
  </si>
  <si>
    <t>Long</t>
  </si>
  <si>
    <t>26/06/1993</t>
  </si>
  <si>
    <t>Hứa Thị Thanh</t>
  </si>
  <si>
    <t>28/06/1995</t>
  </si>
  <si>
    <t>Võ Đặng Duy</t>
  </si>
  <si>
    <t>Luân</t>
  </si>
  <si>
    <t>27/03/1995</t>
  </si>
  <si>
    <t>Nguyễn Nữ Thảo</t>
  </si>
  <si>
    <t>Ly</t>
  </si>
  <si>
    <t>30/09/1995</t>
  </si>
  <si>
    <t>Huỳnh Thị Bảo</t>
  </si>
  <si>
    <t>Mi</t>
  </si>
  <si>
    <t>09/10/1995</t>
  </si>
  <si>
    <t>Phạm Thị Sương</t>
  </si>
  <si>
    <t>Muội</t>
  </si>
  <si>
    <t>17/10/1994</t>
  </si>
  <si>
    <t>Lưu Hoàng Thảo</t>
  </si>
  <si>
    <t>28/11/1995</t>
  </si>
  <si>
    <t>02/06/1993</t>
  </si>
  <si>
    <t>07/01/1995</t>
  </si>
  <si>
    <t>Trần Thúy</t>
  </si>
  <si>
    <t>Nguyên</t>
  </si>
  <si>
    <t>12/05/1995</t>
  </si>
  <si>
    <t>Phan Thị Thanh</t>
  </si>
  <si>
    <t>Nhàn</t>
  </si>
  <si>
    <t>19/03/1995</t>
  </si>
  <si>
    <t>Nguyễn Cẩm</t>
  </si>
  <si>
    <t>07/11/1994</t>
  </si>
  <si>
    <t>01/02/1995</t>
  </si>
  <si>
    <t>Võ Mai Thị Kiều</t>
  </si>
  <si>
    <t>Nguyễn Ngọc Đan</t>
  </si>
  <si>
    <t>12/01/1995</t>
  </si>
  <si>
    <t>Nguyễn Minh</t>
  </si>
  <si>
    <t>05/12/1995</t>
  </si>
  <si>
    <t>Nguyễn Tấn</t>
  </si>
  <si>
    <t>Sĩ</t>
  </si>
  <si>
    <t>10/01/1995</t>
  </si>
  <si>
    <t>21/07/1995</t>
  </si>
  <si>
    <t>Hồ Thị Thanh</t>
  </si>
  <si>
    <t>15/11/1994</t>
  </si>
  <si>
    <t>Đoàn Thị Thanh</t>
  </si>
  <si>
    <t>Thiện</t>
  </si>
  <si>
    <t>24/06/1995</t>
  </si>
  <si>
    <t>Võ Mậu</t>
  </si>
  <si>
    <t>Thương</t>
  </si>
  <si>
    <t>24/08/1995</t>
  </si>
  <si>
    <t>21/02/1995</t>
  </si>
  <si>
    <t>04/01/1995</t>
  </si>
  <si>
    <t>Trần Hà</t>
  </si>
  <si>
    <t>Tiên</t>
  </si>
  <si>
    <t>01/01/1994</t>
  </si>
  <si>
    <t>Đoàn Thị Cẩm</t>
  </si>
  <si>
    <t>Toàn</t>
  </si>
  <si>
    <t>05/08/1995</t>
  </si>
  <si>
    <t>20/09/1995</t>
  </si>
  <si>
    <t>Vũ Hồng Thu</t>
  </si>
  <si>
    <t>23/09/1995</t>
  </si>
  <si>
    <t>Hồ Thị Huyền</t>
  </si>
  <si>
    <t>Phan Thị Quỳnh</t>
  </si>
  <si>
    <t>28/08/1995</t>
  </si>
  <si>
    <t>Huỳnh Thị Thu</t>
  </si>
  <si>
    <t>05/09/1995</t>
  </si>
  <si>
    <t>Phan Thị Thủy</t>
  </si>
  <si>
    <t>Trinh</t>
  </si>
  <si>
    <t>26/01/1994</t>
  </si>
  <si>
    <t>Hứa Thanh</t>
  </si>
  <si>
    <t>Trúc</t>
  </si>
  <si>
    <t>02/11/1994</t>
  </si>
  <si>
    <t>Nguyễn Nguyệt</t>
  </si>
  <si>
    <t>Vấn</t>
  </si>
  <si>
    <t>25/11/1994</t>
  </si>
  <si>
    <t>Vương</t>
  </si>
  <si>
    <t>29/03/1995</t>
  </si>
  <si>
    <t>Chế Viết</t>
  </si>
  <si>
    <t>Vỹ</t>
  </si>
  <si>
    <t>16/04/1995</t>
  </si>
  <si>
    <t>Võ Thị Thanh</t>
  </si>
  <si>
    <t>Xuân</t>
  </si>
  <si>
    <t>14/01/1995</t>
  </si>
  <si>
    <t>Nguyễn Thị Như</t>
  </si>
  <si>
    <t>Ý</t>
  </si>
  <si>
    <t>Đặng Kim</t>
  </si>
  <si>
    <t>Yến</t>
  </si>
  <si>
    <t>11/08/1995</t>
  </si>
  <si>
    <t>Nguyễn Thị Thiện</t>
  </si>
  <si>
    <t>Lê Thị Vân</t>
  </si>
  <si>
    <t>17/06/1994</t>
  </si>
  <si>
    <t>Nguyễn Thái Thanh</t>
  </si>
  <si>
    <t>Bình</t>
  </si>
  <si>
    <t>31/01/1995</t>
  </si>
  <si>
    <t>Lê Văn</t>
  </si>
  <si>
    <t>19/05/1995</t>
  </si>
  <si>
    <t>Huỳnh Đức</t>
  </si>
  <si>
    <t>Trần Huy</t>
  </si>
  <si>
    <t>15/10/1993</t>
  </si>
  <si>
    <t>Trịnh Ngọc</t>
  </si>
  <si>
    <t>Đoan</t>
  </si>
  <si>
    <t>Nguyễn Bá</t>
  </si>
  <si>
    <t>03/11/1994</t>
  </si>
  <si>
    <t>Lê Mỹ</t>
  </si>
  <si>
    <t>02/11/1995</t>
  </si>
  <si>
    <t>Lê Thị Mỹ</t>
  </si>
  <si>
    <t>22/01/1995</t>
  </si>
  <si>
    <t>Nguyễn Xuân</t>
  </si>
  <si>
    <t>Dzin</t>
  </si>
  <si>
    <t>Lý Chấn</t>
  </si>
  <si>
    <t>14/08/1994</t>
  </si>
  <si>
    <t>Đặng Xuân</t>
  </si>
  <si>
    <t>Huy</t>
  </si>
  <si>
    <t>08/11/1995</t>
  </si>
  <si>
    <t>Nguyễn Nhật</t>
  </si>
  <si>
    <t>Khang</t>
  </si>
  <si>
    <t>23/10/1993</t>
  </si>
  <si>
    <t>Hồ Nguyễn Việt</t>
  </si>
  <si>
    <t>Khanh</t>
  </si>
  <si>
    <t>26/04/1995</t>
  </si>
  <si>
    <t>Trần Bảo</t>
  </si>
  <si>
    <t>Lâm</t>
  </si>
  <si>
    <t>Dương Ngọc Ái</t>
  </si>
  <si>
    <t>Lê Thị Yến</t>
  </si>
  <si>
    <t>30/04/1994</t>
  </si>
  <si>
    <t>Bùi Công</t>
  </si>
  <si>
    <t>Lực</t>
  </si>
  <si>
    <t>20/06/1995</t>
  </si>
  <si>
    <t>Lê Thị Sao</t>
  </si>
  <si>
    <t>01/04/1994</t>
  </si>
  <si>
    <t>Lê Trọng</t>
  </si>
  <si>
    <t>Nghĩa</t>
  </si>
  <si>
    <t>16/10/1995</t>
  </si>
  <si>
    <t>Nguyễn Hoài</t>
  </si>
  <si>
    <t>Ngọc</t>
  </si>
  <si>
    <t>08/08/1995</t>
  </si>
  <si>
    <t>Nguyễn Phương</t>
  </si>
  <si>
    <t>11/03/1995</t>
  </si>
  <si>
    <t>Lê Tú</t>
  </si>
  <si>
    <t>Nhân</t>
  </si>
  <si>
    <t>Nhật</t>
  </si>
  <si>
    <t>16/09/1995</t>
  </si>
  <si>
    <t>Nguyễn Thị Tường</t>
  </si>
  <si>
    <t>15/05/1995</t>
  </si>
  <si>
    <t>Đặng Thị</t>
  </si>
  <si>
    <t>Hồ Thị</t>
  </si>
  <si>
    <t>16/06/1995</t>
  </si>
  <si>
    <t>Phạm Thị Hoài</t>
  </si>
  <si>
    <t>16/12/1994</t>
  </si>
  <si>
    <t>26/08/1995</t>
  </si>
  <si>
    <t>Phượng</t>
  </si>
  <si>
    <t>13/02/1995</t>
  </si>
  <si>
    <t>Nguyễn Thị Tú</t>
  </si>
  <si>
    <t>17/12/1995</t>
  </si>
  <si>
    <t xml:space="preserve">Hồ Thị </t>
  </si>
  <si>
    <t>Sen</t>
  </si>
  <si>
    <t>25/12/1995</t>
  </si>
  <si>
    <t>Phạm Thị Thanh</t>
  </si>
  <si>
    <t>Nguyễn Thị Hà</t>
  </si>
  <si>
    <t>05/02/1995</t>
  </si>
  <si>
    <t>Bùi Tấn</t>
  </si>
  <si>
    <t>Thành</t>
  </si>
  <si>
    <t>16/02/1995</t>
  </si>
  <si>
    <t>Nguyễn Thị Thi</t>
  </si>
  <si>
    <t>07/09/1994</t>
  </si>
  <si>
    <t>Đặng Thị Thu</t>
  </si>
  <si>
    <t>14/11/1995</t>
  </si>
  <si>
    <t>Tống Thị Phước</t>
  </si>
  <si>
    <t>Thiên</t>
  </si>
  <si>
    <t>16/03/1995</t>
  </si>
  <si>
    <t>Thỏa</t>
  </si>
  <si>
    <t>26/08/1994</t>
  </si>
  <si>
    <t>Đinh Hoàng Nguyệt</t>
  </si>
  <si>
    <t>21/05/1995</t>
  </si>
  <si>
    <t>Phạm Thị Yến</t>
  </si>
  <si>
    <t>Trương Ngọc</t>
  </si>
  <si>
    <t>Tự</t>
  </si>
  <si>
    <t>Tùng</t>
  </si>
  <si>
    <t>Lê Võ Nhật</t>
  </si>
  <si>
    <t>Đoàn Trần Lộc</t>
  </si>
  <si>
    <t>Uyển</t>
  </si>
  <si>
    <t>27/02/1995</t>
  </si>
  <si>
    <t>Lê Lưu Tường</t>
  </si>
  <si>
    <t>15/03/1995</t>
  </si>
  <si>
    <t>Nguyễn Thị Thúy</t>
  </si>
  <si>
    <t>16/05/1995</t>
  </si>
  <si>
    <t>Nguyễn Quốc</t>
  </si>
  <si>
    <t>14/03/1995</t>
  </si>
  <si>
    <t xml:space="preserve">   HỌC KỲ : I -  NĂM HỌC : 2014- 2015</t>
  </si>
  <si>
    <t>HỌC KỲ : I. NĂM HỌC : 2014 ..- 2015.</t>
  </si>
  <si>
    <t>Phan Thế</t>
  </si>
  <si>
    <t>2021345445</t>
  </si>
  <si>
    <t>Nguyễn Đặng Tú</t>
  </si>
  <si>
    <t>2021340790</t>
  </si>
  <si>
    <t>Nguyễn Phan Thị Tú</t>
  </si>
  <si>
    <t>2020345403</t>
  </si>
  <si>
    <t>Phan Thị Trâm</t>
  </si>
  <si>
    <t>2020340891</t>
  </si>
  <si>
    <t>Huỳnh Trần Mai</t>
  </si>
  <si>
    <t>2020347004</t>
  </si>
  <si>
    <t>Hồ Văn</t>
  </si>
  <si>
    <t>Bách</t>
  </si>
  <si>
    <t>2021348387</t>
  </si>
  <si>
    <t>Ngô Đặng Duy</t>
  </si>
  <si>
    <t>Bảo</t>
  </si>
  <si>
    <t>2021345446</t>
  </si>
  <si>
    <t>Dương Thành</t>
  </si>
  <si>
    <t>2021345271</t>
  </si>
  <si>
    <t>Trần Vũ</t>
  </si>
  <si>
    <t>2021345292</t>
  </si>
  <si>
    <t>Biên</t>
  </si>
  <si>
    <t>2021340785</t>
  </si>
  <si>
    <t>Lê Ngọc Lan</t>
  </si>
  <si>
    <t>Chi</t>
  </si>
  <si>
    <t>2020345471</t>
  </si>
  <si>
    <t>Võ Hoài</t>
  </si>
  <si>
    <t>Cưng</t>
  </si>
  <si>
    <t>2021345430</t>
  </si>
  <si>
    <t>2021345371</t>
  </si>
  <si>
    <t>2021345296</t>
  </si>
  <si>
    <t>Phạm Thị Hồng</t>
  </si>
  <si>
    <t>Đào</t>
  </si>
  <si>
    <t>2010313428</t>
  </si>
  <si>
    <t>Hồ Vũ Thục</t>
  </si>
  <si>
    <t>2020346998</t>
  </si>
  <si>
    <t>Nguyễn Vũ Hà</t>
  </si>
  <si>
    <t>Đông</t>
  </si>
  <si>
    <t>2021340753</t>
  </si>
  <si>
    <t>2021346988</t>
  </si>
  <si>
    <t>Trần Mạc Thu</t>
  </si>
  <si>
    <t>2020345390</t>
  </si>
  <si>
    <t>Ngô Thị Thùy</t>
  </si>
  <si>
    <t>2020346971</t>
  </si>
  <si>
    <t>Nguyễn Thị Thùy</t>
  </si>
  <si>
    <t>2020340591</t>
  </si>
  <si>
    <t>Trần Đình Đăng</t>
  </si>
  <si>
    <t>2020347804</t>
  </si>
  <si>
    <t>2020345276</t>
  </si>
  <si>
    <t>Dương Phương</t>
  </si>
  <si>
    <t>2020345453</t>
  </si>
  <si>
    <t>Lê Thị Bích</t>
  </si>
  <si>
    <t>2020347807</t>
  </si>
  <si>
    <t>Nguyễn Thị Yến</t>
  </si>
  <si>
    <t>2020345323</t>
  </si>
  <si>
    <t>2021345365</t>
  </si>
  <si>
    <t>Trần Thị Thanh</t>
  </si>
  <si>
    <t>2020345297</t>
  </si>
  <si>
    <t xml:space="preserve">Tống Thị Hoàng </t>
  </si>
  <si>
    <t>2020345329</t>
  </si>
  <si>
    <t>Phạm Nguyễn Kiều</t>
  </si>
  <si>
    <t>2020345363</t>
  </si>
  <si>
    <t>2020347900</t>
  </si>
  <si>
    <t>2020345463</t>
  </si>
  <si>
    <t>2020345360</t>
  </si>
  <si>
    <t>Nguyễn Đức</t>
  </si>
  <si>
    <t>Trương Thị Hồng</t>
  </si>
  <si>
    <t>2020345337</t>
  </si>
  <si>
    <t>Nguyễn Bá Mai</t>
  </si>
  <si>
    <t>Hậu</t>
  </si>
  <si>
    <t>2020345320</t>
  </si>
  <si>
    <t>Nguyễn Ái</t>
  </si>
  <si>
    <t>2020345401</t>
  </si>
  <si>
    <t>Nguyễn Ngọc</t>
  </si>
  <si>
    <t>2020345426</t>
  </si>
  <si>
    <t>Nguyễn Thị Diệu</t>
  </si>
  <si>
    <t>2020345442</t>
  </si>
  <si>
    <t>Trương Thị Diệu</t>
  </si>
  <si>
    <t>2020345364</t>
  </si>
  <si>
    <t>Bùi Thị Thu</t>
  </si>
  <si>
    <t>2020346973</t>
  </si>
  <si>
    <t>Phạm Công</t>
  </si>
  <si>
    <t>2021345293</t>
  </si>
  <si>
    <t>Đinh Trung</t>
  </si>
  <si>
    <t>2021345353</t>
  </si>
  <si>
    <t>Lê Phước</t>
  </si>
  <si>
    <t>2021345438</t>
  </si>
  <si>
    <t>Khương Thị</t>
  </si>
  <si>
    <t>Hoan</t>
  </si>
  <si>
    <t>2020348142</t>
  </si>
  <si>
    <t>Trần Duy</t>
  </si>
  <si>
    <t>2021346976</t>
  </si>
  <si>
    <t>Trương Thị Ánh</t>
  </si>
  <si>
    <t>Hồng</t>
  </si>
  <si>
    <t>2020345452</t>
  </si>
  <si>
    <t>2020345395</t>
  </si>
  <si>
    <t>Trần Bình</t>
  </si>
  <si>
    <t xml:space="preserve">Lê Văn </t>
  </si>
  <si>
    <t>2020335179</t>
  </si>
  <si>
    <t>2021713799</t>
  </si>
  <si>
    <t>2020357909</t>
  </si>
  <si>
    <t>2020357820</t>
  </si>
  <si>
    <t>2020356052</t>
  </si>
  <si>
    <t>2020357254</t>
  </si>
  <si>
    <t>2021358339</t>
  </si>
  <si>
    <t>2021357016</t>
  </si>
  <si>
    <t>2021357013</t>
  </si>
  <si>
    <t>2021355510</t>
  </si>
  <si>
    <t>2021340868</t>
  </si>
  <si>
    <t>2020355075</t>
  </si>
  <si>
    <t>2021340623</t>
  </si>
  <si>
    <t>2020340859</t>
  </si>
  <si>
    <t>2020357250</t>
  </si>
  <si>
    <t>2021345290</t>
  </si>
  <si>
    <t>2020354460</t>
  </si>
  <si>
    <t>2021357818</t>
  </si>
  <si>
    <t>2020355480</t>
  </si>
  <si>
    <t>2021356494</t>
  </si>
  <si>
    <t>2021355484</t>
  </si>
  <si>
    <t>2020357020</t>
  </si>
  <si>
    <t>2020340836</t>
  </si>
  <si>
    <t>2020355472</t>
  </si>
  <si>
    <t>2020348228</t>
  </si>
  <si>
    <t>2020355503</t>
  </si>
  <si>
    <t>2020355491</t>
  </si>
  <si>
    <t>2020358015</t>
  </si>
  <si>
    <t>2020355500</t>
  </si>
  <si>
    <t>2021350569</t>
  </si>
  <si>
    <t>2020355473</t>
  </si>
  <si>
    <t>2020317632</t>
  </si>
  <si>
    <t>2020355504</t>
  </si>
  <si>
    <t>2020358148</t>
  </si>
  <si>
    <t>2020355506</t>
  </si>
  <si>
    <t>2020340782</t>
  </si>
  <si>
    <t>2020353863</t>
  </si>
  <si>
    <t>2020355533</t>
  </si>
  <si>
    <t>2020357036</t>
  </si>
  <si>
    <t>2020355520</t>
  </si>
  <si>
    <t>2020357029</t>
  </si>
  <si>
    <t>2020357017</t>
  </si>
  <si>
    <t>2020355515</t>
  </si>
  <si>
    <t>Lê Khánh</t>
  </si>
  <si>
    <t>Phạm Phú Trường</t>
  </si>
  <si>
    <t>Nguyễn Thị Hoàng</t>
  </si>
  <si>
    <t>Phan Thị Phương</t>
  </si>
  <si>
    <t>Đỗ Trung</t>
  </si>
  <si>
    <t>Lê Việt</t>
  </si>
  <si>
    <t>Đào Minh</t>
  </si>
  <si>
    <t>Mai Phạm Anh</t>
  </si>
  <si>
    <t>Bằng</t>
  </si>
  <si>
    <t>Lê Ngọc Vĩnh</t>
  </si>
  <si>
    <t>Trần Thái</t>
  </si>
  <si>
    <t>Vũ Thị Ngọc</t>
  </si>
  <si>
    <t>Bích</t>
  </si>
  <si>
    <t>Đàm Quỳnh</t>
  </si>
  <si>
    <t>Võ Thị Ngọc</t>
  </si>
  <si>
    <t>Nguyễn Hoàng Linh</t>
  </si>
  <si>
    <t>Nguyễn Phước</t>
  </si>
  <si>
    <t>Danh</t>
  </si>
  <si>
    <t>Nguyễn Tiến</t>
  </si>
  <si>
    <t>Phùng Thị Thúy</t>
  </si>
  <si>
    <t>Huỳnh Văn</t>
  </si>
  <si>
    <t>Điệp</t>
  </si>
  <si>
    <t>Nguyễn Thị Phương</t>
  </si>
  <si>
    <t>Trần Quang</t>
  </si>
  <si>
    <t>Dự</t>
  </si>
  <si>
    <t>Đào Đình</t>
  </si>
  <si>
    <t>Phan Thị Thùy</t>
  </si>
  <si>
    <t>Phạm Thị Thùy</t>
  </si>
  <si>
    <t>Nguyễn Hoàng Kỳ</t>
  </si>
  <si>
    <t>Nguyễn Tấn Huỳnh</t>
  </si>
  <si>
    <t>Lê Diễm Hoài</t>
  </si>
  <si>
    <t>Lê Thị Hiếu</t>
  </si>
  <si>
    <t>Trương Thị Ngọc</t>
  </si>
  <si>
    <t>Ngô Thị Trà</t>
  </si>
  <si>
    <t>Hoàng Thị Ngân</t>
  </si>
  <si>
    <t>Hoàng Thị Thu</t>
  </si>
  <si>
    <t>Trần Thị Thu</t>
  </si>
  <si>
    <t>Trịnh Thị</t>
  </si>
  <si>
    <t>Đặng Thị Minh</t>
  </si>
  <si>
    <t>Hoàng Diệu</t>
  </si>
  <si>
    <t>Trần Thị Khánh</t>
  </si>
  <si>
    <t>Lê Thị Kim</t>
  </si>
  <si>
    <t>Lê Thị Thanh</t>
  </si>
  <si>
    <t>Châu Nhật Khánh</t>
  </si>
  <si>
    <t>Trần Đinh Chiêu</t>
  </si>
  <si>
    <t>2020354821</t>
  </si>
  <si>
    <t>2020357038</t>
  </si>
  <si>
    <t>2020353991</t>
  </si>
  <si>
    <t>2021350931</t>
  </si>
  <si>
    <t>2020340678</t>
  </si>
  <si>
    <t>2020355502</t>
  </si>
  <si>
    <t>2020357248</t>
  </si>
  <si>
    <t>2020356127</t>
  </si>
  <si>
    <t>2020357014</t>
  </si>
  <si>
    <t>2020358330</t>
  </si>
  <si>
    <t>2020355522</t>
  </si>
  <si>
    <t>2020340597</t>
  </si>
  <si>
    <t>2020335195</t>
  </si>
  <si>
    <t>2020355531</t>
  </si>
  <si>
    <t>2020358369</t>
  </si>
  <si>
    <t>2020350511</t>
  </si>
  <si>
    <t>2020358492</t>
  </si>
  <si>
    <t>2020355514</t>
  </si>
  <si>
    <t>2020358366</t>
  </si>
  <si>
    <t>2020355524</t>
  </si>
  <si>
    <t>2020340816</t>
  </si>
  <si>
    <t>2020357863</t>
  </si>
  <si>
    <t>2020356192</t>
  </si>
  <si>
    <t>2021340795</t>
  </si>
  <si>
    <t>2021340554</t>
  </si>
  <si>
    <t>2021340732</t>
  </si>
  <si>
    <t>2020356107</t>
  </si>
  <si>
    <t>2020357011</t>
  </si>
  <si>
    <t>2021356878</t>
  </si>
  <si>
    <t>2021358048</t>
  </si>
  <si>
    <t>2021355526</t>
  </si>
  <si>
    <t>2020356856</t>
  </si>
  <si>
    <t>2020357825</t>
  </si>
  <si>
    <t>2020345347</t>
  </si>
  <si>
    <t>2020357247</t>
  </si>
  <si>
    <t>2020355481</t>
  </si>
  <si>
    <t>2020355483</t>
  </si>
  <si>
    <t>2020357015</t>
  </si>
  <si>
    <t>2020340582</t>
  </si>
  <si>
    <t>2020323987</t>
  </si>
  <si>
    <t>2020345321</t>
  </si>
  <si>
    <t>2021353360</t>
  </si>
  <si>
    <t>2021355488</t>
  </si>
  <si>
    <t>2020345389</t>
  </si>
  <si>
    <t>2020340860</t>
  </si>
  <si>
    <t>2020357012</t>
  </si>
  <si>
    <t>2020355496</t>
  </si>
  <si>
    <t>2020340806</t>
  </si>
  <si>
    <t>2020358475</t>
  </si>
  <si>
    <t>2020355513</t>
  </si>
  <si>
    <t>Thu</t>
  </si>
  <si>
    <t>Ngô Anh</t>
  </si>
  <si>
    <t>Lê Hoài Minh</t>
  </si>
  <si>
    <t>Trần Thị Bích</t>
  </si>
  <si>
    <t>Thuận</t>
  </si>
  <si>
    <t>Thúy</t>
  </si>
  <si>
    <t>Nguyễn Lê Thu</t>
  </si>
  <si>
    <t>Ngô Ngọc Phương</t>
  </si>
  <si>
    <t>Huỳnh Thị Hải</t>
  </si>
  <si>
    <t>Nguyễn Thị Thủy</t>
  </si>
  <si>
    <t>Đỗ Hà Ngọc</t>
  </si>
  <si>
    <t>Trâm</t>
  </si>
  <si>
    <t>Lê Phan Bảo</t>
  </si>
  <si>
    <t>Nguyễn Võ Bích</t>
  </si>
  <si>
    <t>Hoàng Thị Huyền</t>
  </si>
  <si>
    <t>Đinh Thị Kiều</t>
  </si>
  <si>
    <t>Phạm Thị Nha</t>
  </si>
  <si>
    <t>Đặng Thị Thùy</t>
  </si>
  <si>
    <t>Võ Thị Thùy</t>
  </si>
  <si>
    <t>Lê Thùy</t>
  </si>
  <si>
    <t>Huỳnh Thị Ngọc</t>
  </si>
  <si>
    <t>Trần Đắc</t>
  </si>
  <si>
    <t>Trung</t>
  </si>
  <si>
    <t>Phạm Minh</t>
  </si>
  <si>
    <t>Nguyễn Thành</t>
  </si>
  <si>
    <t>Nguyễn Lâm Anh</t>
  </si>
  <si>
    <t>Tú</t>
  </si>
  <si>
    <t>Trần Nguyễn Lê Cẩm</t>
  </si>
  <si>
    <t>Tuấn</t>
  </si>
  <si>
    <t>Hà Văn Anh</t>
  </si>
  <si>
    <t>Lương Quang</t>
  </si>
  <si>
    <t>Võ Kim</t>
  </si>
  <si>
    <t>Tuyến</t>
  </si>
  <si>
    <t>Nguyễn Đăng</t>
  </si>
  <si>
    <t>Tuyền</t>
  </si>
  <si>
    <t>Võ Hoàng Thanh</t>
  </si>
  <si>
    <t>Nguyễn Thị Ánh</t>
  </si>
  <si>
    <t>Tuyết</t>
  </si>
  <si>
    <t>Trần Thị Ngọc</t>
  </si>
  <si>
    <t>Trần Hoàng Lê</t>
  </si>
  <si>
    <t>Trương Thị Hoàng</t>
  </si>
  <si>
    <t>Phạm Thị Phan</t>
  </si>
  <si>
    <t>Ngô Thị Khánh</t>
  </si>
  <si>
    <t>Nguyễn Vũ Triệu</t>
  </si>
  <si>
    <t>Vĩ</t>
  </si>
  <si>
    <t>Trần Anh</t>
  </si>
  <si>
    <t>Nguyễn Đỗ Tường</t>
  </si>
  <si>
    <t>Vy</t>
  </si>
  <si>
    <t>Phạm Thảo</t>
  </si>
  <si>
    <t>Đặng Thị Thảo</t>
  </si>
  <si>
    <t>Trần Thị Yến</t>
  </si>
  <si>
    <t>Trần Vũ Tường</t>
  </si>
  <si>
    <t>Phan Thị Trai</t>
  </si>
  <si>
    <t>Yên</t>
  </si>
  <si>
    <t>Trần Thị Hải</t>
  </si>
  <si>
    <t xml:space="preserve">Lê Thị Thanh </t>
  </si>
  <si>
    <t xml:space="preserve">Vũ Hồng </t>
  </si>
  <si>
    <t>Lê Thành</t>
  </si>
  <si>
    <t>Cúc</t>
  </si>
  <si>
    <t xml:space="preserve">Võ Thị Như </t>
  </si>
  <si>
    <t>K20VCD</t>
  </si>
  <si>
    <t xml:space="preserve">Phan Thị Mai </t>
  </si>
  <si>
    <t>Phươơng</t>
  </si>
  <si>
    <t>28/2/1995</t>
  </si>
  <si>
    <t>K20VHD1</t>
  </si>
  <si>
    <t>2020347003</t>
  </si>
  <si>
    <t>2021345301</t>
  </si>
  <si>
    <t>2020346982</t>
  </si>
  <si>
    <t>2020347862</t>
  </si>
  <si>
    <t>2020345300</t>
  </si>
  <si>
    <t>2021347808</t>
  </si>
  <si>
    <t>2020345402</t>
  </si>
  <si>
    <t>2020345312</t>
  </si>
  <si>
    <t>2020340630</t>
  </si>
  <si>
    <t>2020346994</t>
  </si>
  <si>
    <t>2020345417</t>
  </si>
  <si>
    <t>2020345341</t>
  </si>
  <si>
    <t>2020348104</t>
  </si>
  <si>
    <t>2020345373</t>
  </si>
  <si>
    <t>2020354242</t>
  </si>
  <si>
    <t>2021345281</t>
  </si>
  <si>
    <t>2020345427</t>
  </si>
  <si>
    <t>2020345434</t>
  </si>
  <si>
    <t>2020346995</t>
  </si>
  <si>
    <t>2020345380</t>
  </si>
  <si>
    <t>2020348145</t>
  </si>
  <si>
    <t>2020345350</t>
  </si>
  <si>
    <t>2020345422</t>
  </si>
  <si>
    <t>2020340915</t>
  </si>
  <si>
    <t>2020340551</t>
  </si>
  <si>
    <t>2020345414</t>
  </si>
  <si>
    <t>2020345349</t>
  </si>
  <si>
    <t>2020340799</t>
  </si>
  <si>
    <t>2020340754</t>
  </si>
  <si>
    <t>2021345436</t>
  </si>
  <si>
    <t>2020346989</t>
  </si>
  <si>
    <t>2020346999</t>
  </si>
  <si>
    <t>2021345309</t>
  </si>
  <si>
    <t>2020347232</t>
  </si>
  <si>
    <t>2021345399</t>
  </si>
  <si>
    <t>2020340616</t>
  </si>
  <si>
    <t>2020345326</t>
  </si>
  <si>
    <t>2020345459</t>
  </si>
  <si>
    <t>2020345454</t>
  </si>
  <si>
    <t>2020345461</t>
  </si>
  <si>
    <t>Phạm Thị Thu</t>
  </si>
  <si>
    <t>Cao Thị</t>
  </si>
  <si>
    <t>Nguyễn Lương Ngọc</t>
  </si>
  <si>
    <t>Nguyễn Châu Thanh</t>
  </si>
  <si>
    <t>Nguyễn Thị Gia</t>
  </si>
  <si>
    <t>Khánh</t>
  </si>
  <si>
    <t>Kiệt</t>
  </si>
  <si>
    <t>Trương Thị Mỹ</t>
  </si>
  <si>
    <t>Lan</t>
  </si>
  <si>
    <t>Nguyễn Hoàng Xuân</t>
  </si>
  <si>
    <t>Lưu Khánh</t>
  </si>
  <si>
    <t>Tào Thị Hoàng</t>
  </si>
  <si>
    <t>Phan Thị Yến</t>
  </si>
  <si>
    <t>Hoàng Thị Hà</t>
  </si>
  <si>
    <t>Lê Thị Ngọc</t>
  </si>
  <si>
    <t>Trần Thị Thảo</t>
  </si>
  <si>
    <t>Võ Thị Ý</t>
  </si>
  <si>
    <t>Huỳnh Thị Yến</t>
  </si>
  <si>
    <t>Phan Hồ Họa</t>
  </si>
  <si>
    <t>Nguyễn Thị Bình</t>
  </si>
  <si>
    <t>Trần Thị Diễm</t>
  </si>
  <si>
    <t>Nguyễn Thị Kiều</t>
  </si>
  <si>
    <t>Nguyễn Phạm Ny</t>
  </si>
  <si>
    <t>Na</t>
  </si>
  <si>
    <t>Nam</t>
  </si>
  <si>
    <t>Ngà</t>
  </si>
  <si>
    <t>Huỳnh Bảo</t>
  </si>
  <si>
    <t>Lã Phạm Diệu</t>
  </si>
  <si>
    <t>Nguyễn Thị Mẫn</t>
  </si>
  <si>
    <t xml:space="preserve">Trần Bảo </t>
  </si>
  <si>
    <t>Nguyễn Quang Anh</t>
  </si>
  <si>
    <t xml:space="preserve">Bùi Thị Hoàng </t>
  </si>
  <si>
    <t xml:space="preserve">Nguyễn Thị Quỳnh </t>
  </si>
  <si>
    <t>2020345411</t>
  </si>
  <si>
    <t>2021345384</t>
  </si>
  <si>
    <t>2020345441</t>
  </si>
  <si>
    <t>2020346968</t>
  </si>
  <si>
    <t>2020345433</t>
  </si>
  <si>
    <t>2020345351</t>
  </si>
  <si>
    <t>2020345354</t>
  </si>
  <si>
    <t>2021345286</t>
  </si>
  <si>
    <t>2021347733</t>
  </si>
  <si>
    <t>2020345344</t>
  </si>
  <si>
    <t>2021345464</t>
  </si>
  <si>
    <t>2021345338</t>
  </si>
  <si>
    <t>2020347006</t>
  </si>
  <si>
    <t>2020345407</t>
  </si>
  <si>
    <t>2020345366</t>
  </si>
  <si>
    <t>2020348479</t>
  </si>
  <si>
    <t>2020345398</t>
  </si>
  <si>
    <t>2020340572</t>
  </si>
  <si>
    <t>2021345383</t>
  </si>
  <si>
    <t>2021345375</t>
  </si>
  <si>
    <t>2021346975</t>
  </si>
  <si>
    <t>2021346997</t>
  </si>
  <si>
    <t>2021347806</t>
  </si>
  <si>
    <t>2020348329</t>
  </si>
  <si>
    <t>2020345437</t>
  </si>
  <si>
    <t>2020345449</t>
  </si>
  <si>
    <t>2020345396</t>
  </si>
  <si>
    <t>2020345439</t>
  </si>
  <si>
    <t>2020345448</t>
  </si>
  <si>
    <t>2020347001</t>
  </si>
  <si>
    <t>2020345420</t>
  </si>
  <si>
    <t>2020340513</t>
  </si>
  <si>
    <t>2020345440</t>
  </si>
  <si>
    <t>2020345410</t>
  </si>
  <si>
    <t>2010313506</t>
  </si>
  <si>
    <t>2020347233</t>
  </si>
  <si>
    <t>2020345413</t>
  </si>
  <si>
    <t>2020345314</t>
  </si>
  <si>
    <t>2020345460</t>
  </si>
  <si>
    <t>Hoàng Thị Kim</t>
  </si>
  <si>
    <t>Phát</t>
  </si>
  <si>
    <t>Phúc</t>
  </si>
  <si>
    <t>Hoàng Thị Như</t>
  </si>
  <si>
    <t>Nguyễn Thị Uyên</t>
  </si>
  <si>
    <t>Nguyễn Vũ My</t>
  </si>
  <si>
    <t>Trần Thị Bảo</t>
  </si>
  <si>
    <t>Trần Nguyễn Nhật</t>
  </si>
  <si>
    <t>Quang</t>
  </si>
  <si>
    <t>Lê Quỳnh</t>
  </si>
  <si>
    <t>Quyên</t>
  </si>
  <si>
    <t>Lê Tấn</t>
  </si>
  <si>
    <t>San</t>
  </si>
  <si>
    <t>Phạm Trường</t>
  </si>
  <si>
    <t>Sinh</t>
  </si>
  <si>
    <t>Nguyễn Thị Thảo</t>
  </si>
  <si>
    <t>Phan Văn</t>
  </si>
  <si>
    <t>Tạ Thị</t>
  </si>
  <si>
    <t>Phan Bá</t>
  </si>
  <si>
    <t>Thái</t>
  </si>
  <si>
    <t>Huỳnh Công</t>
  </si>
  <si>
    <t>Đặng Lê Diệu</t>
  </si>
  <si>
    <t>Nguyễn Thị Thạch</t>
  </si>
  <si>
    <t>Trịnh Thị Thạch</t>
  </si>
  <si>
    <t>Nguyễn Trần Thái</t>
  </si>
  <si>
    <t>Thi</t>
  </si>
  <si>
    <t>Lê Vũ Hoàng</t>
  </si>
  <si>
    <t>Thoa</t>
  </si>
  <si>
    <t>Phạm Kim</t>
  </si>
  <si>
    <t>Trần Lê Tuệ</t>
  </si>
  <si>
    <t>Hồ Nhật</t>
  </si>
  <si>
    <t>2020355485</t>
  </si>
  <si>
    <t>2020345397</t>
  </si>
  <si>
    <t>2020346980</t>
  </si>
  <si>
    <t>2020345316</t>
  </si>
  <si>
    <t>2021348143</t>
  </si>
  <si>
    <t>2021345415</t>
  </si>
  <si>
    <t>2020345435</t>
  </si>
  <si>
    <t>2020347236</t>
  </si>
  <si>
    <t>2010213057</t>
  </si>
  <si>
    <t>2020348150</t>
  </si>
  <si>
    <t>2020346970</t>
  </si>
  <si>
    <t>2020347234</t>
  </si>
  <si>
    <t>2020347225</t>
  </si>
  <si>
    <t>2020340727</t>
  </si>
  <si>
    <t>2020346986</t>
  </si>
  <si>
    <t>2020347000</t>
  </si>
  <si>
    <t>2020346996</t>
  </si>
  <si>
    <t>2020345357</t>
  </si>
  <si>
    <t>2021348175</t>
  </si>
  <si>
    <t>2021340929</t>
  </si>
  <si>
    <t>2020346972</t>
  </si>
  <si>
    <t>2021340921</t>
  </si>
  <si>
    <t>2021347865</t>
  </si>
  <si>
    <t>2020345307</t>
  </si>
  <si>
    <t>2010718380</t>
  </si>
  <si>
    <t>2020345274</t>
  </si>
  <si>
    <t>2020345272</t>
  </si>
  <si>
    <t>2020345457</t>
  </si>
  <si>
    <t>2020345458</t>
  </si>
  <si>
    <t>2020346969</t>
  </si>
  <si>
    <t>2020348325</t>
  </si>
  <si>
    <t>2020345346</t>
  </si>
  <si>
    <t>2020345285</t>
  </si>
  <si>
    <t>2021346992</t>
  </si>
  <si>
    <t>2020348391</t>
  </si>
  <si>
    <t>2020345378</t>
  </si>
  <si>
    <t>2020345387</t>
  </si>
  <si>
    <t>2020345319</t>
  </si>
  <si>
    <t>2020345429</t>
  </si>
  <si>
    <t>2020347805</t>
  </si>
  <si>
    <t>Võ Thị Hoài</t>
  </si>
  <si>
    <t>Đặng Thị Bích</t>
  </si>
  <si>
    <t>Lê Thị Thu</t>
  </si>
  <si>
    <t>Phan Thị Kim</t>
  </si>
  <si>
    <t>Tiến</t>
  </si>
  <si>
    <t>Nguyễn Công</t>
  </si>
  <si>
    <t>Tới</t>
  </si>
  <si>
    <t>Nguyễn Phạm Thùy</t>
  </si>
  <si>
    <t>Vũ Thị Bích</t>
  </si>
  <si>
    <t>Nguyễn Thị Huyền</t>
  </si>
  <si>
    <t>Trân</t>
  </si>
  <si>
    <t>Bùi Thanh Thiên</t>
  </si>
  <si>
    <t>Nguyễn Đức Ban</t>
  </si>
  <si>
    <t>Nguyễn Thị Việt</t>
  </si>
  <si>
    <t>Trần Thùy</t>
  </si>
  <si>
    <t>Lê Vũ Tố</t>
  </si>
  <si>
    <t>Tứ</t>
  </si>
  <si>
    <t>Nguyễn Anh</t>
  </si>
  <si>
    <t>Phạm Nguyễn Minh</t>
  </si>
  <si>
    <t>Nguyễn Đình</t>
  </si>
  <si>
    <t>Lê Viết</t>
  </si>
  <si>
    <t>Đặng Thị Kim</t>
  </si>
  <si>
    <t>Nguyễn Trần Thục</t>
  </si>
  <si>
    <t>Lê Thị Hồng</t>
  </si>
  <si>
    <t>Trịnh Thị Ngọc</t>
  </si>
  <si>
    <t>Phan Thị Tường</t>
  </si>
  <si>
    <t>Phùng Thị Tường</t>
  </si>
  <si>
    <t>Lê Việt Bảo</t>
  </si>
  <si>
    <t>Lê Công</t>
  </si>
  <si>
    <t>Nguyễn Ngọc Lan</t>
  </si>
  <si>
    <t>Phan Thị Thảo</t>
  </si>
  <si>
    <t>Phùng Nguyễn Như</t>
  </si>
  <si>
    <t>Trần Thị Phú</t>
  </si>
  <si>
    <t>Đinh Thanh</t>
  </si>
  <si>
    <t xml:space="preserve">Lê Thị Cẩm </t>
  </si>
  <si>
    <t xml:space="preserve">Bùi Thị Thảo </t>
  </si>
  <si>
    <t>Đinh Thị Thùy</t>
  </si>
  <si>
    <t xml:space="preserve">Nguyễn Văn </t>
  </si>
  <si>
    <t xml:space="preserve">Lê Ngọc </t>
  </si>
  <si>
    <t xml:space="preserve">Phan Thị Lệ </t>
  </si>
  <si>
    <t>Hoa</t>
  </si>
  <si>
    <t>bỏ học</t>
  </si>
  <si>
    <t>đã bỏ học</t>
  </si>
  <si>
    <t>bảo lưu</t>
  </si>
  <si>
    <t>ko đánh giá</t>
  </si>
  <si>
    <t xml:space="preserve">chuyển ngành </t>
  </si>
  <si>
    <t>chuyển ngành</t>
  </si>
  <si>
    <t>kiểm tra lại</t>
  </si>
  <si>
    <t>Nguyễn Hồng Thảo</t>
  </si>
  <si>
    <t>chuyền ngành</t>
  </si>
  <si>
    <t>09/09/1996</t>
  </si>
  <si>
    <t>17/03/1996</t>
  </si>
  <si>
    <t>07/01/1996</t>
  </si>
  <si>
    <t>13/02/1996</t>
  </si>
  <si>
    <t>18/11/1996</t>
  </si>
  <si>
    <t>23/11/1995</t>
  </si>
  <si>
    <t>29/01/1993</t>
  </si>
  <si>
    <t>06/09/1993</t>
  </si>
  <si>
    <t>21/06/1996</t>
  </si>
  <si>
    <t>26/10/1996</t>
  </si>
  <si>
    <t>04/04/1995</t>
  </si>
  <si>
    <t>24/12/1996</t>
  </si>
  <si>
    <t>12/09/1992</t>
  </si>
  <si>
    <t>09/04/1992</t>
  </si>
  <si>
    <t>11/08/1996</t>
  </si>
  <si>
    <t>17/09/1995</t>
  </si>
  <si>
    <t>28/06/1996</t>
  </si>
  <si>
    <t>06/05/1993</t>
  </si>
  <si>
    <t>06/11/1992</t>
  </si>
  <si>
    <t>23/03/1994</t>
  </si>
  <si>
    <t>21/09/1995</t>
  </si>
  <si>
    <t>02/03/1993</t>
  </si>
  <si>
    <t>22/06/1995</t>
  </si>
  <si>
    <t>06/08/1993</t>
  </si>
  <si>
    <t>03/05/1996</t>
  </si>
  <si>
    <t>10/12/1996</t>
  </si>
  <si>
    <t>01/01/1992</t>
  </si>
  <si>
    <t>25/08/1993</t>
  </si>
  <si>
    <t>07/03/1991</t>
  </si>
  <si>
    <t>02/06/1996</t>
  </si>
  <si>
    <t>22/06/1996</t>
  </si>
  <si>
    <t>06/11/1996</t>
  </si>
  <si>
    <t>15/10/1996</t>
  </si>
  <si>
    <t>09/11/1996</t>
  </si>
  <si>
    <t>31/08/1995</t>
  </si>
  <si>
    <t>03/04/1996</t>
  </si>
  <si>
    <t>26/03/1995</t>
  </si>
  <si>
    <t>16/12/1996</t>
  </si>
  <si>
    <t>26/06/1996</t>
  </si>
  <si>
    <t>05/07/1996</t>
  </si>
  <si>
    <t>03/11/1996</t>
  </si>
  <si>
    <t>08/07/1993</t>
  </si>
  <si>
    <t>13/07/1996</t>
  </si>
  <si>
    <t>01/06/1996</t>
  </si>
  <si>
    <t>13/09/1995</t>
  </si>
  <si>
    <t>01/08/1996</t>
  </si>
  <si>
    <t>24/11/1993</t>
  </si>
  <si>
    <t>11/10/1996</t>
  </si>
  <si>
    <t>24/10/1996</t>
  </si>
  <si>
    <t>12/07/1996</t>
  </si>
  <si>
    <t>30/04/1993</t>
  </si>
  <si>
    <t>20/10/1996</t>
  </si>
  <si>
    <t>30/04/1995</t>
  </si>
  <si>
    <t>04/08/1996</t>
  </si>
  <si>
    <t>05/11/1996</t>
  </si>
  <si>
    <t>12/02/1996</t>
  </si>
  <si>
    <t>04/05/1996</t>
  </si>
  <si>
    <t>03/08/1995</t>
  </si>
  <si>
    <t>13/03/1996</t>
  </si>
  <si>
    <t>22/12/1996</t>
  </si>
  <si>
    <t>10/10/1992</t>
  </si>
  <si>
    <t>18/12/1996</t>
  </si>
  <si>
    <t>26/05/1993</t>
  </si>
  <si>
    <t>18/08/1996</t>
  </si>
  <si>
    <t>05/12/1992</t>
  </si>
  <si>
    <t>01/12/1996</t>
  </si>
  <si>
    <t>29/04/1994</t>
  </si>
  <si>
    <t>18/08/1995</t>
  </si>
  <si>
    <t>28/05/1993</t>
  </si>
  <si>
    <t>29/10/1995</t>
  </si>
  <si>
    <t>02/03/1996</t>
  </si>
  <si>
    <t>06/03/1996</t>
  </si>
  <si>
    <t>24/05/1996</t>
  </si>
  <si>
    <t>10/05/1996</t>
  </si>
  <si>
    <t>12/05/1996</t>
  </si>
  <si>
    <t>10/10/1994</t>
  </si>
  <si>
    <t>09/10/1993</t>
  </si>
  <si>
    <t>26/12/1995</t>
  </si>
  <si>
    <t>16/09/1996</t>
  </si>
  <si>
    <t>20/11/1995</t>
  </si>
  <si>
    <t>02/09/1996</t>
  </si>
  <si>
    <t>03/10/1996</t>
  </si>
  <si>
    <t>19/02/1995</t>
  </si>
  <si>
    <t>20/05/1996</t>
  </si>
  <si>
    <t>08/08/1996</t>
  </si>
  <si>
    <t>05/10/1995</t>
  </si>
  <si>
    <t>12/01/1996</t>
  </si>
  <si>
    <t>08/03/1995</t>
  </si>
  <si>
    <t>liên thông k17</t>
  </si>
  <si>
    <t xml:space="preserve">Võ Hồng </t>
  </si>
  <si>
    <t>Sơn</t>
  </si>
  <si>
    <t>kiểm tra lại sinh viên</t>
  </si>
  <si>
    <t>sinh viên liên thông</t>
  </si>
  <si>
    <t>20/8/1993</t>
  </si>
  <si>
    <t>kểm tra sinh viên</t>
  </si>
  <si>
    <t xml:space="preserve">Nguyễn Tuấn </t>
  </si>
  <si>
    <t>22/10/1992</t>
  </si>
  <si>
    <t xml:space="preserve">Trần Thị Thục </t>
  </si>
  <si>
    <t>02/07/1996</t>
  </si>
  <si>
    <t>05/04/1992</t>
  </si>
  <si>
    <t>27/06/1993</t>
  </si>
  <si>
    <t>23/03/1993</t>
  </si>
  <si>
    <t>10/11/1993</t>
  </si>
  <si>
    <t>08/01/1996</t>
  </si>
  <si>
    <t>17/01/1996</t>
  </si>
  <si>
    <t>29/03/1996</t>
  </si>
  <si>
    <t>02/04/1993</t>
  </si>
  <si>
    <t>K 20VHD 2</t>
  </si>
  <si>
    <t>24/12/1993</t>
  </si>
  <si>
    <t>07/10/1995</t>
  </si>
  <si>
    <t>01/10/1993</t>
  </si>
  <si>
    <t>26/01/1996</t>
  </si>
  <si>
    <t>14/10/1993</t>
  </si>
  <si>
    <t>07/02/1996</t>
  </si>
  <si>
    <t>24/09/1996</t>
  </si>
  <si>
    <t>19/11/1996</t>
  </si>
  <si>
    <t>08/05/1996</t>
  </si>
  <si>
    <t>2020336958</t>
  </si>
  <si>
    <t>2020330914</t>
  </si>
  <si>
    <t>2021336952</t>
  </si>
  <si>
    <t>2020356689</t>
  </si>
  <si>
    <t>2020335244</t>
  </si>
  <si>
    <t>2020335180</t>
  </si>
  <si>
    <t>2020336954</t>
  </si>
  <si>
    <t>2020336957</t>
  </si>
  <si>
    <t>2020345313</t>
  </si>
  <si>
    <t>2020335164</t>
  </si>
  <si>
    <t>2021337175</t>
  </si>
  <si>
    <t>2021335186</t>
  </si>
  <si>
    <t>2020338472</t>
  </si>
  <si>
    <t>2020337238</t>
  </si>
  <si>
    <t>2021337811</t>
  </si>
  <si>
    <t>2021335187</t>
  </si>
  <si>
    <t>2020335262</t>
  </si>
  <si>
    <t>2020335243</t>
  </si>
  <si>
    <t>2020338149</t>
  </si>
  <si>
    <t>2021335212</t>
  </si>
  <si>
    <t>2020330833</t>
  </si>
  <si>
    <t>2020358051</t>
  </si>
  <si>
    <t>2021335230</t>
  </si>
  <si>
    <t>2020335254</t>
  </si>
  <si>
    <t>2020338140</t>
  </si>
  <si>
    <t>2020335268</t>
  </si>
  <si>
    <t>2020335252</t>
  </si>
  <si>
    <t>2020338268</t>
  </si>
  <si>
    <t>2020335199</t>
  </si>
  <si>
    <t>2020335248</t>
  </si>
  <si>
    <t>2020335259</t>
  </si>
  <si>
    <t>2020337809</t>
  </si>
  <si>
    <t>2020330837</t>
  </si>
  <si>
    <t>2020335174</t>
  </si>
  <si>
    <t>2020338174</t>
  </si>
  <si>
    <t>2020338054</t>
  </si>
  <si>
    <t>2020336940</t>
  </si>
  <si>
    <t>2021335198</t>
  </si>
  <si>
    <t>2020335258</t>
  </si>
  <si>
    <t>2020336946</t>
  </si>
  <si>
    <t>2020335261</t>
  </si>
  <si>
    <t>2020336948</t>
  </si>
  <si>
    <t>Lê Thảo</t>
  </si>
  <si>
    <t>Ngô Sanh Kim Tuyết</t>
  </si>
  <si>
    <t>Mai Quỳnh</t>
  </si>
  <si>
    <t>Như</t>
  </si>
  <si>
    <t>Nguyễn Thị Quỳnh</t>
  </si>
  <si>
    <t>Lê Thị Hoàng</t>
  </si>
  <si>
    <t>Đoàn Phương</t>
  </si>
  <si>
    <t>Lê Thị Thảo</t>
  </si>
  <si>
    <t>Vũ Anh</t>
  </si>
  <si>
    <t>Quân</t>
  </si>
  <si>
    <t>Nguyễn Phạm Hoàng</t>
  </si>
  <si>
    <t>Võ Thị Thảo</t>
  </si>
  <si>
    <t>Đoàn Quốc</t>
  </si>
  <si>
    <t>Trinh Tất</t>
  </si>
  <si>
    <t>Nguyễn Lương Hoàng</t>
  </si>
  <si>
    <t>Nguyễn Hoàng</t>
  </si>
  <si>
    <t>Thức</t>
  </si>
  <si>
    <t>Trương Thị</t>
  </si>
  <si>
    <t>Ngô Văn</t>
  </si>
  <si>
    <t>Võ Ngọc</t>
  </si>
  <si>
    <t>Phạm Bảo</t>
  </si>
  <si>
    <t>Trần Huyền</t>
  </si>
  <si>
    <t>Nguyễn Quỳnh</t>
  </si>
  <si>
    <t>Nông Thị</t>
  </si>
  <si>
    <t>Mai Thị Hà</t>
  </si>
  <si>
    <t>Phạm Thị Phương</t>
  </si>
  <si>
    <t>Phạm Thị Thục</t>
  </si>
  <si>
    <t>Trần Thị Thục</t>
  </si>
  <si>
    <t>Chế Thị Tú</t>
  </si>
  <si>
    <t>Trần Thị Tuyết</t>
  </si>
  <si>
    <t>Võ Thị</t>
  </si>
  <si>
    <t>Bùi Hoàng</t>
  </si>
  <si>
    <t>Vinh</t>
  </si>
  <si>
    <t>Phan Lê Hải</t>
  </si>
  <si>
    <t>Huỳnh Thục</t>
  </si>
  <si>
    <t>Nguyễn Thị Huỳnh</t>
  </si>
  <si>
    <t>Ngô Thị Hồng</t>
  </si>
  <si>
    <t>Nguyễn Thị Thanh</t>
  </si>
  <si>
    <t>X SẮC</t>
  </si>
  <si>
    <t>TB. KHÁ</t>
  </si>
  <si>
    <t>TỐT</t>
  </si>
  <si>
    <t>2020355489</t>
  </si>
  <si>
    <t>2020357010</t>
  </si>
  <si>
    <t>2020335202</t>
  </si>
  <si>
    <t>2020358326</t>
  </si>
  <si>
    <t>2020355937</t>
  </si>
  <si>
    <t>2020358386</t>
  </si>
  <si>
    <t>2020330771</t>
  </si>
  <si>
    <t>2021340796</t>
  </si>
  <si>
    <t>2021355521</t>
  </si>
  <si>
    <t>2021357024</t>
  </si>
  <si>
    <t>2020217852</t>
  </si>
  <si>
    <t>2020357813</t>
  </si>
  <si>
    <t>2020353543</t>
  </si>
  <si>
    <t>2021355487</t>
  </si>
  <si>
    <t>2021357252</t>
  </si>
  <si>
    <t>2020357174</t>
  </si>
  <si>
    <t>2021358383</t>
  </si>
  <si>
    <t>2021335161</t>
  </si>
  <si>
    <t>2020357021</t>
  </si>
  <si>
    <t>2020357030</t>
  </si>
  <si>
    <t>2020345392</t>
  </si>
  <si>
    <t>2020355527</t>
  </si>
  <si>
    <t>2020340784</t>
  </si>
  <si>
    <t>2021357009</t>
  </si>
  <si>
    <t>2021356049</t>
  </si>
  <si>
    <t>2020355523</t>
  </si>
  <si>
    <t>2020357023</t>
  </si>
  <si>
    <t>2020355508</t>
  </si>
  <si>
    <t>2020355507</t>
  </si>
  <si>
    <t>2020335194</t>
  </si>
  <si>
    <t>2020357826</t>
  </si>
  <si>
    <t>2021357824</t>
  </si>
  <si>
    <t>2020355516</t>
  </si>
  <si>
    <t>2021347228</t>
  </si>
  <si>
    <t>Trần Thị Quỳnh</t>
  </si>
  <si>
    <t>Nguyễn Thị Tuyết</t>
  </si>
  <si>
    <t>Võ Thị Tuyết</t>
  </si>
  <si>
    <t>Lê Thị Việt</t>
  </si>
  <si>
    <t>Nữ</t>
  </si>
  <si>
    <t>Núi</t>
  </si>
  <si>
    <t>Phú</t>
  </si>
  <si>
    <t>Phước</t>
  </si>
  <si>
    <t>Trương Đỗ Thị Thanh</t>
  </si>
  <si>
    <t>Phạm Hoài Thu</t>
  </si>
  <si>
    <t>Trần Gia</t>
  </si>
  <si>
    <t>Nguyễn Hoàng Thanh</t>
  </si>
  <si>
    <t>Qúy</t>
  </si>
  <si>
    <t>Võ Hồng</t>
  </si>
  <si>
    <t>Phạm Thành</t>
  </si>
  <si>
    <t>Sự</t>
  </si>
  <si>
    <t>Pham Thị Thanh</t>
  </si>
  <si>
    <t>Nguyễn Thị Đan</t>
  </si>
  <si>
    <t>Võ Tất</t>
  </si>
  <si>
    <t>Nguyễn Thanh</t>
  </si>
  <si>
    <t>Đoàn Thị Ngọc</t>
  </si>
  <si>
    <t>Hồ Thị Thu</t>
  </si>
  <si>
    <t>Trần Thị Xuân</t>
  </si>
  <si>
    <t>Mai Triệu Phương</t>
  </si>
  <si>
    <t>Lê Minh</t>
  </si>
  <si>
    <t>Ngô Trường</t>
  </si>
  <si>
    <t>Thịnh</t>
  </si>
  <si>
    <t>Hoàng Đình</t>
  </si>
  <si>
    <t>Thọ</t>
  </si>
  <si>
    <t>Dương Thị Thu</t>
  </si>
  <si>
    <t xml:space="preserve">Nguyễn Ngọc Gia </t>
  </si>
  <si>
    <t xml:space="preserve">Lê Thị Phương </t>
  </si>
  <si>
    <t xml:space="preserve">Bùi Thị </t>
  </si>
  <si>
    <t>28/08/1996</t>
  </si>
  <si>
    <t>24/02/1996</t>
  </si>
  <si>
    <t>30/05/1996</t>
  </si>
  <si>
    <t>20/07/1996</t>
  </si>
  <si>
    <t>24/03/1996</t>
  </si>
  <si>
    <t>07/06/1994</t>
  </si>
  <si>
    <t>10/11/1996</t>
  </si>
  <si>
    <t>27/08/1996</t>
  </si>
  <si>
    <t>14/06/1996</t>
  </si>
  <si>
    <t>25/01/1996</t>
  </si>
  <si>
    <t>16/10/1996</t>
  </si>
  <si>
    <t>09/02/1996</t>
  </si>
  <si>
    <t>15/02/1996</t>
  </si>
  <si>
    <t>29/01/1996</t>
  </si>
  <si>
    <t>01/08/1995</t>
  </si>
  <si>
    <t>03/10/1995</t>
  </si>
  <si>
    <t>20/01/1996</t>
  </si>
  <si>
    <t>14/04/1996</t>
  </si>
  <si>
    <t>19/02/1996</t>
  </si>
  <si>
    <t>21/02/1996</t>
  </si>
  <si>
    <t>24/01/1994</t>
  </si>
  <si>
    <t>16/01/1996</t>
  </si>
  <si>
    <t>22/04/1995</t>
  </si>
  <si>
    <t>10/12/1995</t>
  </si>
  <si>
    <t>23/04/1996</t>
  </si>
  <si>
    <t>25/12/1996</t>
  </si>
  <si>
    <t>29/08/1995</t>
  </si>
  <si>
    <t>04/08/1995</t>
  </si>
  <si>
    <t>18/09/1995</t>
  </si>
  <si>
    <t>12/06/1996</t>
  </si>
  <si>
    <t>30/08/1996</t>
  </si>
  <si>
    <t>23/10/1996</t>
  </si>
  <si>
    <t>26/09/1996</t>
  </si>
  <si>
    <t>16/11/1996</t>
  </si>
  <si>
    <t>07/09/1996</t>
  </si>
  <si>
    <t>01/10/1996</t>
  </si>
  <si>
    <t>23/05/1996</t>
  </si>
  <si>
    <t>14/11/1996</t>
  </si>
  <si>
    <t>17/11/1996</t>
  </si>
  <si>
    <t>28/01/1995</t>
  </si>
  <si>
    <t>06/01/1996</t>
  </si>
  <si>
    <t>04/12/1996</t>
  </si>
  <si>
    <t>24/08/1996</t>
  </si>
  <si>
    <t>07/12/1996</t>
  </si>
  <si>
    <t>20/02/1994</t>
  </si>
  <si>
    <t>03/09/1995</t>
  </si>
  <si>
    <t>19/01/1991</t>
  </si>
  <si>
    <t>09/04/1995</t>
  </si>
  <si>
    <t>14/01/1996</t>
  </si>
  <si>
    <t>01/07/1994</t>
  </si>
  <si>
    <t>25/11/1996</t>
  </si>
  <si>
    <t>15/11/1996</t>
  </si>
  <si>
    <t>15/06/1993</t>
  </si>
  <si>
    <t>20/01/1995</t>
  </si>
  <si>
    <t>20/09/1996</t>
  </si>
  <si>
    <t>11/06/1996</t>
  </si>
  <si>
    <t>15/08/1996</t>
  </si>
  <si>
    <t>17/09/1996</t>
  </si>
  <si>
    <t>26/04/1996</t>
  </si>
  <si>
    <t>22/02/1995</t>
  </si>
  <si>
    <t>14/03/1993</t>
  </si>
  <si>
    <t>04/04/1996</t>
  </si>
  <si>
    <t>29/02/1996</t>
  </si>
  <si>
    <t>05/10/1996</t>
  </si>
  <si>
    <t>19/08/1995</t>
  </si>
  <si>
    <t>22/09/1995</t>
  </si>
  <si>
    <t>25/03/1993</t>
  </si>
  <si>
    <t>06/08/1996</t>
  </si>
  <si>
    <t>03/03/1996</t>
  </si>
  <si>
    <t>13/01/1996</t>
  </si>
  <si>
    <t>30/09/1996</t>
  </si>
  <si>
    <t>03/02/1995</t>
  </si>
  <si>
    <t>28/04/1996</t>
  </si>
  <si>
    <t>24/12/1995</t>
  </si>
  <si>
    <t>11/05/1995</t>
  </si>
  <si>
    <t>02/04/1996</t>
  </si>
  <si>
    <t>23/11/1996</t>
  </si>
  <si>
    <t>14/08/1996</t>
  </si>
  <si>
    <t>01/01/1996</t>
  </si>
  <si>
    <t>26/03/1996</t>
  </si>
  <si>
    <t>08/03/1996</t>
  </si>
  <si>
    <t>05/03/1996</t>
  </si>
  <si>
    <t>05/04/1995</t>
  </si>
  <si>
    <t>05/02/1996</t>
  </si>
  <si>
    <t>07/11/1995</t>
  </si>
  <si>
    <t>15/09/1995</t>
  </si>
  <si>
    <t>05/09/1994</t>
  </si>
  <si>
    <t>19/08/1996</t>
  </si>
  <si>
    <t>01/03/1993</t>
  </si>
  <si>
    <t>16/05/1996</t>
  </si>
  <si>
    <t>04/09/1996</t>
  </si>
  <si>
    <t>20/08/1996</t>
  </si>
  <si>
    <t>06/07/1995</t>
  </si>
  <si>
    <t>19/07/1996</t>
  </si>
  <si>
    <t>21/08/1990</t>
  </si>
  <si>
    <t>25/09/1995</t>
  </si>
  <si>
    <t>10/01/1996</t>
  </si>
  <si>
    <t>11/12/1996</t>
  </si>
  <si>
    <t>11/01/1996</t>
  </si>
  <si>
    <t>23/10/1995</t>
  </si>
  <si>
    <t>10/04/1996</t>
  </si>
  <si>
    <t>05/01/1996</t>
  </si>
  <si>
    <t>30/08/1994</t>
  </si>
  <si>
    <t>17/04/1996</t>
  </si>
  <si>
    <t>31/12/1996</t>
  </si>
  <si>
    <t>27/02/1996</t>
  </si>
  <si>
    <t>27/03/1996</t>
  </si>
  <si>
    <t>22/10/1996</t>
  </si>
  <si>
    <t>06/07/1996</t>
  </si>
  <si>
    <t>28/02/1996</t>
  </si>
  <si>
    <t>18/11/1995</t>
  </si>
  <si>
    <t>22/09/1996</t>
  </si>
  <si>
    <t>20/10/1995</t>
  </si>
  <si>
    <t>12/10/1996</t>
  </si>
  <si>
    <t>22/01/1996</t>
  </si>
  <si>
    <t>24/01/1995</t>
  </si>
  <si>
    <t>11/03/1996</t>
  </si>
  <si>
    <t>20/03/1996</t>
  </si>
  <si>
    <t>10/06/1996</t>
  </si>
  <si>
    <t>27/02/1994</t>
  </si>
  <si>
    <t>14/09/1996</t>
  </si>
  <si>
    <t>16/03/1996</t>
  </si>
  <si>
    <t>07/04/1996</t>
  </si>
  <si>
    <t>04/05/1993</t>
  </si>
  <si>
    <t>23/07/1994</t>
  </si>
  <si>
    <t>29/07/1996</t>
  </si>
  <si>
    <t>2020335201</t>
  </si>
  <si>
    <t>2021338055</t>
  </si>
  <si>
    <t>2020335239</t>
  </si>
  <si>
    <t>2020337176</t>
  </si>
  <si>
    <t>2021336941</t>
  </si>
  <si>
    <t>2021335178</t>
  </si>
  <si>
    <t>2021330885</t>
  </si>
  <si>
    <t>2021335191</t>
  </si>
  <si>
    <t>2020336949</t>
  </si>
  <si>
    <t>2021338056</t>
  </si>
  <si>
    <t>2020335260</t>
  </si>
  <si>
    <t>2021335181</t>
  </si>
  <si>
    <t>2020336965</t>
  </si>
  <si>
    <t>2020338413</t>
  </si>
  <si>
    <t>2020335253</t>
  </si>
  <si>
    <t>2020335172</t>
  </si>
  <si>
    <t>2020337241</t>
  </si>
  <si>
    <t>2021335193</t>
  </si>
  <si>
    <t>2020336947</t>
  </si>
  <si>
    <t>2011347314</t>
  </si>
  <si>
    <t>2020335197</t>
  </si>
  <si>
    <t>2021335238</t>
  </si>
  <si>
    <t>2020330665</t>
  </si>
  <si>
    <t>2020335177</t>
  </si>
  <si>
    <t>2020338171</t>
  </si>
  <si>
    <t>2020335234</t>
  </si>
  <si>
    <t>2021338141</t>
  </si>
  <si>
    <t>2021335240</t>
  </si>
  <si>
    <t>2021335216</t>
  </si>
  <si>
    <t>2021336755</t>
  </si>
  <si>
    <t>2020336955</t>
  </si>
  <si>
    <t>2020336950</t>
  </si>
  <si>
    <t>2020336967</t>
  </si>
  <si>
    <t>2020335227</t>
  </si>
  <si>
    <t>2020336953</t>
  </si>
  <si>
    <t>2021335250</t>
  </si>
  <si>
    <t>2020335228</t>
  </si>
  <si>
    <t>2020335214</t>
  </si>
  <si>
    <t>2020335265</t>
  </si>
  <si>
    <t>2020333440</t>
  </si>
  <si>
    <t>2020335980</t>
  </si>
  <si>
    <t>2021330897</t>
  </si>
  <si>
    <t>2020345419</t>
  </si>
  <si>
    <t>2020336945</t>
  </si>
  <si>
    <t>2020335231</t>
  </si>
  <si>
    <t>Lưu Thị Thúy</t>
  </si>
  <si>
    <t>Phan Nguyễn Tuấn</t>
  </si>
  <si>
    <t>Phan Chí</t>
  </si>
  <si>
    <t xml:space="preserve">Trần </t>
  </si>
  <si>
    <t>Diệm</t>
  </si>
  <si>
    <t>Phan Hồng Mỹ</t>
  </si>
  <si>
    <t>Diệu</t>
  </si>
  <si>
    <t>Trần Thị Phương</t>
  </si>
  <si>
    <t>Huỳnh Thị Mỹ</t>
  </si>
  <si>
    <t>Giàu</t>
  </si>
  <si>
    <t>Nguyễn Dịu</t>
  </si>
  <si>
    <t>Trần Thu</t>
  </si>
  <si>
    <t>Ngô Thanh</t>
  </si>
  <si>
    <t>Hảo</t>
  </si>
  <si>
    <t>Nguyễn Thị Lệ</t>
  </si>
  <si>
    <t>Hướng</t>
  </si>
  <si>
    <t>Lê Hoàng Thu</t>
  </si>
  <si>
    <t>Lê Ngọc Khánh</t>
  </si>
  <si>
    <t>Nguyễn Thị Khánh</t>
  </si>
  <si>
    <t>Hy</t>
  </si>
  <si>
    <t>Nguyễn Đắc</t>
  </si>
  <si>
    <t>Nguyễn Quang</t>
  </si>
  <si>
    <t>Nguyễn Tùng</t>
  </si>
  <si>
    <t>Đinh Thị Nhật</t>
  </si>
  <si>
    <t>Lệ</t>
  </si>
  <si>
    <t>Phan Thị Nguyệt</t>
  </si>
  <si>
    <t>Nguyễn Thị Thục</t>
  </si>
  <si>
    <t>Phan Nữ Hà</t>
  </si>
  <si>
    <t>Bùi Thị Trà</t>
  </si>
  <si>
    <t>Nguyễn Trọng</t>
  </si>
  <si>
    <t>Trần Nguyễn Minh</t>
  </si>
  <si>
    <t>Ngô Trần Bảo</t>
  </si>
  <si>
    <t>03/06/1995</t>
  </si>
  <si>
    <t>20/6/1996</t>
  </si>
  <si>
    <t>21/10/1995</t>
  </si>
  <si>
    <t>22/12/1994</t>
  </si>
  <si>
    <t>17/8/1996</t>
  </si>
  <si>
    <t>27/09/1996</t>
  </si>
  <si>
    <t>02/05/1996</t>
  </si>
  <si>
    <t>04/06/1996</t>
  </si>
  <si>
    <t>26/05/1996</t>
  </si>
  <si>
    <t>06/09/1996</t>
  </si>
  <si>
    <t>02/09/1994</t>
  </si>
  <si>
    <t>20/10/1992</t>
  </si>
  <si>
    <t>17/03/1995</t>
  </si>
  <si>
    <t>27/10/1996</t>
  </si>
  <si>
    <t>09/10/1996</t>
  </si>
  <si>
    <t>12/04/1995</t>
  </si>
  <si>
    <t>15/09/1996</t>
  </si>
  <si>
    <t>21/01/1996</t>
  </si>
  <si>
    <t>17/11/1994</t>
  </si>
  <si>
    <t>30/03/1996</t>
  </si>
  <si>
    <t>21/09/1996</t>
  </si>
  <si>
    <t>18/10/1995</t>
  </si>
  <si>
    <t>02/07/1993</t>
  </si>
  <si>
    <t>15/04/1995</t>
  </si>
  <si>
    <t>17/08/1992</t>
  </si>
  <si>
    <t>22/07/1995</t>
  </si>
  <si>
    <t>14/05/1993</t>
  </si>
  <si>
    <t>21/04/1995</t>
  </si>
  <si>
    <t>12/09/1996</t>
  </si>
  <si>
    <t>14/04/1995</t>
  </si>
  <si>
    <t>12/11/1996</t>
  </si>
  <si>
    <t>11/09/1996</t>
  </si>
  <si>
    <t>18/04/1995</t>
  </si>
  <si>
    <t>10/01/1988</t>
  </si>
  <si>
    <t>15/08/1994</t>
  </si>
  <si>
    <t>08/05/1995</t>
  </si>
  <si>
    <t>03/01/1995</t>
  </si>
  <si>
    <t>05/08/1996</t>
  </si>
  <si>
    <t>13/09/1992</t>
  </si>
  <si>
    <t>06/09/1995</t>
  </si>
  <si>
    <t>07/08/1996</t>
  </si>
  <si>
    <t>14/03/1996</t>
  </si>
  <si>
    <t>22/04/1996</t>
  </si>
  <si>
    <t>10/02/1996</t>
  </si>
  <si>
    <t>25/04/1996</t>
  </si>
  <si>
    <t>18/06/1996</t>
  </si>
  <si>
    <t>07/11/1996</t>
  </si>
  <si>
    <t>24/07/1996</t>
  </si>
  <si>
    <t>22/11/1995</t>
  </si>
  <si>
    <t>04/02/1996</t>
  </si>
  <si>
    <t>08/03/1991</t>
  </si>
  <si>
    <t>03/06/1996</t>
  </si>
  <si>
    <t>25/02/1996</t>
  </si>
  <si>
    <t>P LOẠI</t>
  </si>
  <si>
    <t>sinh viên đã bảo lưu</t>
  </si>
  <si>
    <t>2021348169</t>
  </si>
  <si>
    <t>2020355486</t>
  </si>
  <si>
    <t>2020357817</t>
  </si>
  <si>
    <t>2020345278</t>
  </si>
  <si>
    <t>2020357025</t>
  </si>
  <si>
    <t>2020340634</t>
  </si>
  <si>
    <t>2020357170</t>
  </si>
  <si>
    <t>2021355475</t>
  </si>
  <si>
    <t>2020353993</t>
  </si>
  <si>
    <t>2021357996</t>
  </si>
  <si>
    <t>2021355850</t>
  </si>
  <si>
    <t>2021345277</t>
  </si>
  <si>
    <t>2021350505</t>
  </si>
  <si>
    <t>2021357914</t>
  </si>
  <si>
    <t>2020357028</t>
  </si>
  <si>
    <t>2020357026</t>
  </si>
  <si>
    <t>2021357816</t>
  </si>
  <si>
    <t>2020355070</t>
  </si>
  <si>
    <t>2020348227</t>
  </si>
  <si>
    <t>2020355528</t>
  </si>
  <si>
    <t>2020355492</t>
  </si>
  <si>
    <t>2020355511</t>
  </si>
  <si>
    <t>2020355505</t>
  </si>
  <si>
    <t>2020355501</t>
  </si>
  <si>
    <t>2020348237</t>
  </si>
  <si>
    <t>2020340622</t>
  </si>
  <si>
    <t>2021348229</t>
  </si>
  <si>
    <t>2021358398</t>
  </si>
  <si>
    <t>2020355474</t>
  </si>
  <si>
    <t>2020358053</t>
  </si>
  <si>
    <t>2020355509</t>
  </si>
  <si>
    <t>2020357035</t>
  </si>
  <si>
    <t>2021357249</t>
  </si>
  <si>
    <t>2020355532</t>
  </si>
  <si>
    <t>2020355476</t>
  </si>
  <si>
    <t>2020358365</t>
  </si>
  <si>
    <t>2020357821</t>
  </si>
  <si>
    <t>2021357245</t>
  </si>
  <si>
    <t>2021358016</t>
  </si>
  <si>
    <t>2020357246</t>
  </si>
  <si>
    <t>Đoàn Duy</t>
  </si>
  <si>
    <t>Trương Xuân</t>
  </si>
  <si>
    <t>Nguyễn Thị Tố</t>
  </si>
  <si>
    <t>Huyên</t>
  </si>
  <si>
    <t>Vũ Khánh</t>
  </si>
  <si>
    <t>Hồ Thị Mỹ</t>
  </si>
  <si>
    <t>Đặng Thị Vi</t>
  </si>
  <si>
    <t>Hứa Nhuận</t>
  </si>
  <si>
    <t>Hoàng Lê Lệ</t>
  </si>
  <si>
    <t>Lương Đức</t>
  </si>
  <si>
    <t>Khoa</t>
  </si>
  <si>
    <t>Võ Quốc</t>
  </si>
  <si>
    <t>Kiên</t>
  </si>
  <si>
    <t>Lê Trung</t>
  </si>
  <si>
    <t>Đoàn Liên</t>
  </si>
  <si>
    <t>Huỳnh Thị Trang</t>
  </si>
  <si>
    <t>Kiều</t>
  </si>
  <si>
    <t>H'lori Buôn</t>
  </si>
  <si>
    <t>Krông</t>
  </si>
  <si>
    <t>Nguyễn Như</t>
  </si>
  <si>
    <t>Hồ Hoàng</t>
  </si>
  <si>
    <t>Liễu</t>
  </si>
  <si>
    <t>Đỗ Diệu</t>
  </si>
  <si>
    <t>Đặng Gia</t>
  </si>
  <si>
    <t>Nguyễn Thị Nhật</t>
  </si>
  <si>
    <t>Huỳnh Thị Thùy</t>
  </si>
  <si>
    <t>Hoàng Trúc</t>
  </si>
  <si>
    <t>Thái Hồ Thanh</t>
  </si>
  <si>
    <t>Phạm Xuân</t>
  </si>
  <si>
    <t>Luận</t>
  </si>
  <si>
    <t>Võ Khánh</t>
  </si>
  <si>
    <t>Lê Công Sao</t>
  </si>
  <si>
    <t>Bùi Thị Thảo</t>
  </si>
  <si>
    <t>Trần Đức</t>
  </si>
  <si>
    <t>Mạnh</t>
  </si>
  <si>
    <t>Phan Thị Hà</t>
  </si>
  <si>
    <t>Lê Huyền</t>
  </si>
  <si>
    <t>Vũ Diệu</t>
  </si>
  <si>
    <t>Nguyễn Trần Hồng</t>
  </si>
  <si>
    <t>Ngô Bá</t>
  </si>
  <si>
    <t>02/01/1996</t>
  </si>
  <si>
    <t>17/02/1995</t>
  </si>
  <si>
    <t>10/05/1995</t>
  </si>
  <si>
    <t>16/02/1996</t>
  </si>
  <si>
    <t>18/01/1996</t>
  </si>
  <si>
    <t>18/06/1995</t>
  </si>
  <si>
    <t>19/12/1996</t>
  </si>
  <si>
    <t>23/01/1996</t>
  </si>
  <si>
    <t>12/08/1995</t>
  </si>
  <si>
    <t>07/08/1995</t>
  </si>
  <si>
    <t>02/02/1995</t>
  </si>
  <si>
    <t>27/07/1996</t>
  </si>
  <si>
    <t>14/08/1993</t>
  </si>
  <si>
    <t>23/12/1996</t>
  </si>
  <si>
    <t>06/06/1995</t>
  </si>
  <si>
    <t>09/06/1996</t>
  </si>
  <si>
    <t>07/06/1996</t>
  </si>
  <si>
    <t>30/10/1996</t>
  </si>
  <si>
    <t>11/09/1995</t>
  </si>
  <si>
    <t>20/06/1996</t>
  </si>
  <si>
    <t>12/12/1996</t>
  </si>
  <si>
    <t>25/12/1994</t>
  </si>
  <si>
    <t>11/07/1995</t>
  </si>
  <si>
    <t>28/10/1993</t>
  </si>
  <si>
    <t xml:space="preserve">Ghi chú
</t>
  </si>
  <si>
    <t xml:space="preserve">Lớp
</t>
  </si>
  <si>
    <t xml:space="preserve">Họ &amp; Tên
</t>
  </si>
  <si>
    <t xml:space="preserve">MSSV
</t>
  </si>
  <si>
    <t xml:space="preserve">TT
</t>
  </si>
  <si>
    <t xml:space="preserve">                                         (Ban hành kèm theo QĐ số :                /QĐ/ĐHDT-RL ngày                        )</t>
  </si>
  <si>
    <t>06/02/1996</t>
  </si>
  <si>
    <t>07/02/1995</t>
  </si>
  <si>
    <t xml:space="preserve">  LỚP :  K19 VBC - KHOA: KHXH &amp; NV</t>
  </si>
  <si>
    <t xml:space="preserve"> KẾT QUẢ RÈN LUYỆN SINH VIÊN</t>
  </si>
  <si>
    <t>15/12/1994</t>
  </si>
  <si>
    <t>04/3/1995</t>
  </si>
  <si>
    <t>Ngày sinh</t>
  </si>
  <si>
    <t xml:space="preserve">  LỚP :  K19 VQH - KHOA: KHXH &amp; NV</t>
  </si>
  <si>
    <t>MSSV</t>
  </si>
  <si>
    <t>Họ &amp; Tê</t>
  </si>
  <si>
    <t xml:space="preserve">Ngày sinh
</t>
  </si>
  <si>
    <t>20/6/1994</t>
  </si>
  <si>
    <t>Kế toán doanh nghiệp</t>
  </si>
  <si>
    <t>Tài chính doanh nghiệp</t>
  </si>
  <si>
    <t>01/4/1996</t>
  </si>
  <si>
    <t>15/7/1996</t>
  </si>
  <si>
    <t>07/5/1996</t>
  </si>
  <si>
    <t xml:space="preserve">                KHỐI :K20VCD  KHOA: KHXH &amp; NV </t>
  </si>
  <si>
    <t>NGÀNH: VĂN HÓA DU LỊCH</t>
  </si>
  <si>
    <t>Trần Quốc</t>
  </si>
  <si>
    <t>Chính</t>
  </si>
  <si>
    <t>Nguyễn Ngọc Anh</t>
  </si>
  <si>
    <t>Tạ Duy</t>
  </si>
  <si>
    <t>Phan Thị Thúy</t>
  </si>
  <si>
    <t>Đoàn Lê Thảo</t>
  </si>
  <si>
    <t>Nguyễn Thị Ny</t>
  </si>
  <si>
    <t>Khâu Phúc Hoài</t>
  </si>
  <si>
    <t>Hồ Thị Ái</t>
  </si>
  <si>
    <t>Nguyệt</t>
  </si>
  <si>
    <t>Hoàng Thị Thanh</t>
  </si>
  <si>
    <t>Hồ Thị Ý</t>
  </si>
  <si>
    <t>Ngô Đỗ Quỳnh</t>
  </si>
  <si>
    <t>Trần Đình</t>
  </si>
  <si>
    <t>Tình</t>
  </si>
  <si>
    <t>Nguyễn Hồ Băng</t>
  </si>
  <si>
    <t>Hoàng Lê Thục</t>
  </si>
  <si>
    <t>Phạm Quốc</t>
  </si>
  <si>
    <t>24/11/1996</t>
  </si>
  <si>
    <t>31/10/1995</t>
  </si>
  <si>
    <t>14/12/1996</t>
  </si>
  <si>
    <t>12/04/1996</t>
  </si>
  <si>
    <t>02/10/1995</t>
  </si>
  <si>
    <t>14/02/1995</t>
  </si>
  <si>
    <t>10/09/1996</t>
  </si>
  <si>
    <t>01/09/1996</t>
  </si>
  <si>
    <t>07/03/1995</t>
  </si>
  <si>
    <t>16/06/1996</t>
  </si>
  <si>
    <t>13/05/1996</t>
  </si>
  <si>
    <t>26/10/1995</t>
  </si>
  <si>
    <t>K20 VCD</t>
  </si>
  <si>
    <t>T.BÌNH</t>
  </si>
  <si>
    <t xml:space="preserve">K20 VBC </t>
  </si>
  <si>
    <t xml:space="preserve">  LỚP :  K20 VBC - KHOA: KHXH &amp; NV</t>
  </si>
  <si>
    <t>TRƯỞNG KHOA                 TRƯỞNG PHÒNG CT.HSSV                             HIỆU TRƯỞNG</t>
  </si>
  <si>
    <t xml:space="preserve">  LỚP :  K20 VQH - KHOA: KHXH &amp; NV</t>
  </si>
  <si>
    <t>K20VQH</t>
  </si>
  <si>
    <t xml:space="preserve">  LỚP :  K20 VHD - KHOA: KHXH &amp; NV</t>
  </si>
  <si>
    <t xml:space="preserve">K20VHD </t>
  </si>
  <si>
    <t>K20VHD</t>
  </si>
  <si>
    <t>chuyển kế toán</t>
  </si>
  <si>
    <t>nghỉ</t>
  </si>
  <si>
    <t xml:space="preserve"> ko đánh giá</t>
  </si>
  <si>
    <t xml:space="preserve"> NĂM HỌC : 2014 - 2015.</t>
  </si>
  <si>
    <t>Điểm 
HK I</t>
  </si>
  <si>
    <t>Điểm 
HK II</t>
  </si>
  <si>
    <t>CẢ
 NĂM</t>
  </si>
  <si>
    <t>XL
 CẢ NĂM</t>
  </si>
  <si>
    <t>TỔNG HỢP NĂM HỌC</t>
  </si>
  <si>
    <t>YẾU</t>
  </si>
  <si>
    <t>NĂM HỌC : 2014 - 2015.</t>
  </si>
  <si>
    <t>BỎ HỌC</t>
  </si>
  <si>
    <t>Bảo lưu</t>
  </si>
  <si>
    <t xml:space="preserve"> NĂM HỌC : 2014- 2015</t>
  </si>
  <si>
    <t>NĂM HỌC : 2014- 2015</t>
  </si>
  <si>
    <t>ko đánh
 giá</t>
  </si>
  <si>
    <t xml:space="preserve">Nguyễn Minh </t>
  </si>
  <si>
    <t>14/6/1995</t>
  </si>
  <si>
    <t>2020345447</t>
  </si>
  <si>
    <t>26/6/1996</t>
  </si>
  <si>
    <t xml:space="preserve">Lê Thị Thu </t>
  </si>
  <si>
    <t xml:space="preserve">TỔNG HỢP KẾT QUẢ RÈN LUYỆN NĂM HỌC 2014 -2015    </t>
  </si>
  <si>
    <t>Đà Nẵng, Ngày …. tháng …..năm…….</t>
  </si>
  <si>
    <t xml:space="preserve">            TS. TRẦN XUÂN HIỆP                   ThS. NGUYỄN THÔI</t>
  </si>
  <si>
    <t xml:space="preserve">  </t>
  </si>
  <si>
    <t xml:space="preserve">                  TS. TRẦN XUÂN HIỆP                   ThS. NGUYỄN THÔI</t>
  </si>
  <si>
    <t xml:space="preserve">                TS. TRẦN XUÂN HIỆP                   ThS. NGUYỄN THÔI</t>
  </si>
  <si>
    <t>TS. TRẦN XUÂN HIỆP</t>
  </si>
  <si>
    <t xml:space="preserve">       ThS. NGUYỄN THÔI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</si>
</sst>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09]dddd\,\ mmmm\ dd\,\ yyyy"/>
    <numFmt numFmtId="181" formatCode="[$-1010000]d/m/yyyy;@"/>
    <numFmt numFmtId="182" formatCode="0.0%"/>
    <numFmt numFmtId="183" formatCode="0.000%"/>
    <numFmt numFmtId="184" formatCode="0.00000000"/>
    <numFmt numFmtId="185" formatCode="0.0000000"/>
    <numFmt numFmtId="186" formatCode="0.0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6"/>
      <color indexed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3"/>
      <color indexed="9"/>
      <name val="Times New Roman"/>
      <family val="1"/>
    </font>
    <font>
      <b/>
      <sz val="13"/>
      <color indexed="9"/>
      <name val="Times New Roman"/>
      <family val="1"/>
    </font>
    <font>
      <b/>
      <sz val="12"/>
      <color indexed="9"/>
      <name val="Times New Roman"/>
      <family val="1"/>
    </font>
    <font>
      <u val="single"/>
      <sz val="13"/>
      <name val="Times New Roman"/>
      <family val="1"/>
    </font>
    <font>
      <u val="single"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3"/>
      <name val="Arial"/>
      <family val="2"/>
    </font>
    <font>
      <b/>
      <sz val="13"/>
      <color indexed="8"/>
      <name val="Arial"/>
      <family val="2"/>
    </font>
    <font>
      <sz val="13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3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12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u val="single"/>
      <sz val="13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9" fillId="0" borderId="0" xfId="57" applyFont="1" applyAlignment="1">
      <alignment horizontal="center"/>
      <protection/>
    </xf>
    <xf numFmtId="0" fontId="8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>
      <alignment/>
      <protection/>
    </xf>
    <xf numFmtId="0" fontId="10" fillId="0" borderId="10" xfId="57" applyFont="1" applyBorder="1" applyAlignment="1">
      <alignment horizontal="center"/>
      <protection/>
    </xf>
    <xf numFmtId="0" fontId="11" fillId="0" borderId="10" xfId="57" applyFont="1" applyBorder="1">
      <alignment/>
      <protection/>
    </xf>
    <xf numFmtId="0" fontId="9" fillId="0" borderId="0" xfId="57" applyFont="1">
      <alignment/>
      <protection/>
    </xf>
    <xf numFmtId="0" fontId="9" fillId="0" borderId="10" xfId="57" applyFont="1" applyBorder="1">
      <alignment/>
      <protection/>
    </xf>
    <xf numFmtId="0" fontId="10" fillId="0" borderId="0" xfId="57" applyFont="1">
      <alignment/>
      <protection/>
    </xf>
    <xf numFmtId="0" fontId="12" fillId="0" borderId="0" xfId="57" applyFont="1" applyBorder="1">
      <alignment/>
      <protection/>
    </xf>
    <xf numFmtId="0" fontId="9" fillId="0" borderId="10" xfId="57" applyFont="1" applyBorder="1" applyAlignment="1">
      <alignment horizontal="center" wrapText="1"/>
      <protection/>
    </xf>
    <xf numFmtId="0" fontId="14" fillId="0" borderId="0" xfId="57" applyFont="1" applyBorder="1" quotePrefix="1">
      <alignment/>
      <protection/>
    </xf>
    <xf numFmtId="0" fontId="9" fillId="0" borderId="0" xfId="57" applyFont="1" applyAlignment="1">
      <alignment/>
      <protection/>
    </xf>
    <xf numFmtId="0" fontId="11" fillId="0" borderId="10" xfId="57" applyFont="1" applyBorder="1" applyAlignment="1">
      <alignment horizont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0" xfId="57" applyFont="1">
      <alignment/>
      <protection/>
    </xf>
    <xf numFmtId="0" fontId="11" fillId="0" borderId="11" xfId="57" applyFont="1" applyBorder="1" applyAlignment="1">
      <alignment horizontal="center" vertical="center"/>
      <protection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10" xfId="57" applyFont="1" applyBorder="1" applyAlignment="1">
      <alignment horizontal="center" vertical="center"/>
      <protection/>
    </xf>
    <xf numFmtId="0" fontId="10" fillId="0" borderId="10" xfId="57" applyFont="1" applyBorder="1">
      <alignment/>
      <protection/>
    </xf>
    <xf numFmtId="0" fontId="15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12" xfId="5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9" fillId="0" borderId="10" xfId="57" applyFont="1" applyBorder="1" applyAlignment="1">
      <alignment horizontal="center" vertical="center"/>
      <protection/>
    </xf>
    <xf numFmtId="0" fontId="29" fillId="0" borderId="1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/>
    </xf>
    <xf numFmtId="0" fontId="9" fillId="0" borderId="0" xfId="57" applyFont="1" applyBorder="1">
      <alignment/>
      <protection/>
    </xf>
    <xf numFmtId="0" fontId="10" fillId="0" borderId="10" xfId="57" applyFont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11" fillId="0" borderId="0" xfId="57" applyFont="1" applyBorder="1">
      <alignment/>
      <protection/>
    </xf>
    <xf numFmtId="0" fontId="10" fillId="0" borderId="0" xfId="57" applyFont="1" applyBorder="1">
      <alignment/>
      <protection/>
    </xf>
    <xf numFmtId="0" fontId="10" fillId="0" borderId="0" xfId="57" applyFont="1" applyBorder="1" applyAlignment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14" fontId="11" fillId="0" borderId="10" xfId="57" applyNumberFormat="1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/>
      <protection/>
    </xf>
    <xf numFmtId="0" fontId="52" fillId="0" borderId="0" xfId="0" applyFont="1" applyBorder="1" applyAlignment="1">
      <alignment/>
    </xf>
    <xf numFmtId="0" fontId="2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0" fillId="0" borderId="0" xfId="57" applyFont="1" applyAlignment="1">
      <alignment horizontal="center"/>
      <protection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11" fillId="24" borderId="10" xfId="0" applyFont="1" applyFill="1" applyBorder="1" applyAlignment="1">
      <alignment horizontal="center" vertical="center"/>
    </xf>
    <xf numFmtId="0" fontId="29" fillId="24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10" fillId="0" borderId="13" xfId="57" applyFont="1" applyBorder="1">
      <alignment/>
      <protection/>
    </xf>
    <xf numFmtId="0" fontId="11" fillId="0" borderId="13" xfId="57" applyFont="1" applyBorder="1">
      <alignment/>
      <protection/>
    </xf>
    <xf numFmtId="0" fontId="11" fillId="0" borderId="11" xfId="57" applyFont="1" applyBorder="1">
      <alignment/>
      <protection/>
    </xf>
    <xf numFmtId="0" fontId="11" fillId="0" borderId="12" xfId="57" applyFont="1" applyBorder="1">
      <alignment/>
      <protection/>
    </xf>
    <xf numFmtId="0" fontId="11" fillId="0" borderId="10" xfId="57" applyFont="1" applyBorder="1" applyAlignment="1">
      <alignment wrapText="1"/>
      <protection/>
    </xf>
    <xf numFmtId="0" fontId="11" fillId="24" borderId="10" xfId="0" applyFont="1" applyFill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0" xfId="57" applyFont="1" applyAlignment="1">
      <alignment horizontal="center"/>
      <protection/>
    </xf>
    <xf numFmtId="0" fontId="53" fillId="0" borderId="0" xfId="0" applyFont="1" applyAlignment="1">
      <alignment/>
    </xf>
    <xf numFmtId="0" fontId="29" fillId="17" borderId="0" xfId="0" applyFont="1" applyFill="1" applyAlignment="1">
      <alignment/>
    </xf>
    <xf numFmtId="0" fontId="19" fillId="0" borderId="0" xfId="57" applyFont="1" applyBorder="1">
      <alignment/>
      <protection/>
    </xf>
    <xf numFmtId="0" fontId="11" fillId="0" borderId="0" xfId="57" applyFont="1" applyBorder="1" quotePrefix="1">
      <alignment/>
      <protection/>
    </xf>
    <xf numFmtId="14" fontId="10" fillId="0" borderId="0" xfId="0" applyNumberFormat="1" applyFont="1" applyBorder="1" applyAlignment="1">
      <alignment/>
    </xf>
    <xf numFmtId="0" fontId="22" fillId="0" borderId="0" xfId="57" applyFont="1">
      <alignment/>
      <protection/>
    </xf>
    <xf numFmtId="10" fontId="21" fillId="0" borderId="0" xfId="57" applyNumberFormat="1" applyFont="1" applyAlignment="1">
      <alignment horizontal="center"/>
      <protection/>
    </xf>
    <xf numFmtId="0" fontId="9" fillId="0" borderId="0" xfId="57" applyFont="1" applyAlignment="1">
      <alignment horizontal="right"/>
      <protection/>
    </xf>
    <xf numFmtId="0" fontId="23" fillId="0" borderId="0" xfId="57" applyFont="1">
      <alignment/>
      <protection/>
    </xf>
    <xf numFmtId="0" fontId="20" fillId="0" borderId="10" xfId="57" applyFont="1" applyBorder="1" applyAlignment="1">
      <alignment horizontal="right" vertical="center"/>
      <protection/>
    </xf>
    <xf numFmtId="10" fontId="20" fillId="0" borderId="10" xfId="57" applyNumberFormat="1" applyFont="1" applyBorder="1" applyAlignment="1">
      <alignment horizontal="center" vertical="center"/>
      <protection/>
    </xf>
    <xf numFmtId="0" fontId="2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/>
      <protection/>
    </xf>
    <xf numFmtId="0" fontId="9" fillId="0" borderId="10" xfId="57" applyFont="1" applyBorder="1" applyAlignment="1">
      <alignment horizontal="right" vertical="center"/>
      <protection/>
    </xf>
    <xf numFmtId="10" fontId="25" fillId="0" borderId="10" xfId="57" applyNumberFormat="1" applyFont="1" applyBorder="1" applyAlignment="1">
      <alignment horizontal="right" vertical="center"/>
      <protection/>
    </xf>
    <xf numFmtId="10" fontId="26" fillId="0" borderId="10" xfId="57" applyNumberFormat="1" applyFont="1" applyBorder="1" applyAlignment="1">
      <alignment vertical="center"/>
      <protection/>
    </xf>
    <xf numFmtId="0" fontId="27" fillId="0" borderId="0" xfId="57" applyFont="1">
      <alignment/>
      <protection/>
    </xf>
    <xf numFmtId="0" fontId="8" fillId="0" borderId="0" xfId="57" applyFont="1" applyAlignment="1">
      <alignment horizontal="right"/>
      <protection/>
    </xf>
    <xf numFmtId="10" fontId="24" fillId="0" borderId="0" xfId="57" applyNumberFormat="1" applyFont="1">
      <alignment/>
      <protection/>
    </xf>
    <xf numFmtId="0" fontId="8" fillId="0" borderId="0" xfId="57" applyFont="1" applyAlignment="1">
      <alignment horizontal="left"/>
      <protection/>
    </xf>
    <xf numFmtId="0" fontId="11" fillId="0" borderId="0" xfId="0" applyFont="1" applyBorder="1" applyAlignment="1">
      <alignment horizontal="left" vertical="center"/>
    </xf>
    <xf numFmtId="0" fontId="8" fillId="0" borderId="0" xfId="57" applyFont="1" applyBorder="1" applyAlignment="1">
      <alignment horizontal="left"/>
      <protection/>
    </xf>
    <xf numFmtId="0" fontId="9" fillId="0" borderId="0" xfId="57" applyFont="1" applyAlignment="1">
      <alignment horizontal="left"/>
      <protection/>
    </xf>
    <xf numFmtId="0" fontId="0" fillId="0" borderId="0" xfId="0" applyFill="1" applyAlignment="1">
      <alignment horizontal="left"/>
    </xf>
    <xf numFmtId="0" fontId="18" fillId="0" borderId="0" xfId="57" applyFont="1" applyAlignment="1">
      <alignment/>
      <protection/>
    </xf>
    <xf numFmtId="0" fontId="11" fillId="0" borderId="0" xfId="57" applyFont="1" applyAlignment="1">
      <alignment horizontal="center"/>
      <protection/>
    </xf>
    <xf numFmtId="0" fontId="29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4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16" xfId="57" applyFont="1" applyBorder="1" applyAlignment="1">
      <alignment horizontal="center" vertical="center"/>
      <protection/>
    </xf>
    <xf numFmtId="0" fontId="10" fillId="0" borderId="17" xfId="57" applyFont="1" applyBorder="1" applyAlignment="1">
      <alignment horizontal="left" vertical="center"/>
      <protection/>
    </xf>
    <xf numFmtId="0" fontId="10" fillId="0" borderId="18" xfId="57" applyFont="1" applyBorder="1" applyAlignment="1">
      <alignment horizontal="left" vertical="center"/>
      <protection/>
    </xf>
    <xf numFmtId="0" fontId="10" fillId="0" borderId="19" xfId="57" applyFont="1" applyBorder="1" applyAlignment="1">
      <alignment horizontal="left" vertical="center"/>
      <protection/>
    </xf>
    <xf numFmtId="0" fontId="11" fillId="0" borderId="20" xfId="57" applyFont="1" applyBorder="1" applyAlignment="1">
      <alignment horizontal="left" vertical="center"/>
      <protection/>
    </xf>
    <xf numFmtId="0" fontId="11" fillId="0" borderId="21" xfId="57" applyFont="1" applyBorder="1" applyAlignment="1">
      <alignment horizontal="left" vertical="center"/>
      <protection/>
    </xf>
    <xf numFmtId="0" fontId="11" fillId="0" borderId="22" xfId="57" applyFont="1" applyBorder="1" applyAlignment="1">
      <alignment horizontal="left" vertical="center"/>
      <protection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12" fillId="0" borderId="0" xfId="57" applyFont="1" applyBorder="1" applyAlignment="1">
      <alignment horizontal="center"/>
      <protection/>
    </xf>
    <xf numFmtId="0" fontId="14" fillId="0" borderId="0" xfId="57" applyFont="1" applyBorder="1" applyAlignment="1" quotePrefix="1">
      <alignment horizontal="center"/>
      <protection/>
    </xf>
    <xf numFmtId="0" fontId="29" fillId="0" borderId="0" xfId="0" applyFont="1" applyAlignment="1">
      <alignment horizontal="center"/>
    </xf>
    <xf numFmtId="0" fontId="11" fillId="0" borderId="0" xfId="57" applyFont="1" applyAlignment="1">
      <alignment horizontal="right"/>
      <protection/>
    </xf>
    <xf numFmtId="0" fontId="8" fillId="0" borderId="0" xfId="57" applyFont="1" applyBorder="1" applyAlignment="1">
      <alignment horizontal="right"/>
      <protection/>
    </xf>
    <xf numFmtId="0" fontId="29" fillId="0" borderId="0" xfId="0" applyFont="1" applyAlignment="1">
      <alignment horizontal="right"/>
    </xf>
    <xf numFmtId="0" fontId="13" fillId="0" borderId="15" xfId="57" applyFont="1" applyBorder="1" applyAlignment="1">
      <alignment horizontal="center" vertical="center"/>
      <protection/>
    </xf>
    <xf numFmtId="14" fontId="11" fillId="0" borderId="15" xfId="57" applyNumberFormat="1" applyFont="1" applyBorder="1" applyAlignment="1">
      <alignment horizontal="center" vertical="center"/>
      <protection/>
    </xf>
    <xf numFmtId="0" fontId="11" fillId="0" borderId="15" xfId="57" applyFont="1" applyBorder="1" applyAlignment="1" quotePrefix="1">
      <alignment horizontal="center" vertical="center"/>
      <protection/>
    </xf>
    <xf numFmtId="0" fontId="50" fillId="0" borderId="0" xfId="0" applyFont="1" applyAlignment="1">
      <alignment/>
    </xf>
    <xf numFmtId="0" fontId="10" fillId="0" borderId="0" xfId="57" applyFont="1" applyAlignment="1">
      <alignment/>
      <protection/>
    </xf>
    <xf numFmtId="0" fontId="19" fillId="0" borderId="0" xfId="57" applyFont="1" applyAlignment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17" borderId="0" xfId="0" applyFont="1" applyFill="1" applyAlignment="1">
      <alignment/>
    </xf>
    <xf numFmtId="0" fontId="29" fillId="0" borderId="22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9" fillId="0" borderId="0" xfId="57" applyFont="1" applyBorder="1" applyAlignment="1">
      <alignment horizontal="left"/>
      <protection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9" fillId="0" borderId="20" xfId="0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10" fontId="28" fillId="0" borderId="23" xfId="57" applyNumberFormat="1" applyFont="1" applyBorder="1" applyAlignment="1">
      <alignment horizontal="center" vertical="center"/>
      <protection/>
    </xf>
    <xf numFmtId="0" fontId="11" fillId="0" borderId="24" xfId="57" applyFont="1" applyBorder="1" applyAlignment="1">
      <alignment horizontal="center" vertical="center"/>
      <protection/>
    </xf>
    <xf numFmtId="0" fontId="10" fillId="0" borderId="23" xfId="57" applyFont="1" applyBorder="1" applyAlignment="1">
      <alignment horizontal="center" vertical="center"/>
      <protection/>
    </xf>
    <xf numFmtId="0" fontId="29" fillId="0" borderId="25" xfId="57" applyFont="1" applyBorder="1" applyAlignment="1">
      <alignment horizontal="center" vertical="center"/>
      <protection/>
    </xf>
    <xf numFmtId="10" fontId="30" fillId="0" borderId="26" xfId="57" applyNumberFormat="1" applyFont="1" applyBorder="1" applyAlignment="1">
      <alignment horizontal="center" vertical="center"/>
      <protection/>
    </xf>
    <xf numFmtId="0" fontId="31" fillId="0" borderId="0" xfId="57" applyFont="1">
      <alignment/>
      <protection/>
    </xf>
    <xf numFmtId="0" fontId="11" fillId="0" borderId="27" xfId="57" applyFont="1" applyBorder="1" applyAlignment="1">
      <alignment horizontal="center" vertical="center"/>
      <protection/>
    </xf>
    <xf numFmtId="0" fontId="29" fillId="0" borderId="23" xfId="57" applyFont="1" applyBorder="1" applyAlignment="1">
      <alignment horizontal="center" vertical="center"/>
      <protection/>
    </xf>
    <xf numFmtId="10" fontId="30" fillId="0" borderId="28" xfId="57" applyNumberFormat="1" applyFont="1" applyBorder="1" applyAlignment="1">
      <alignment horizontal="center" vertical="center"/>
      <protection/>
    </xf>
    <xf numFmtId="0" fontId="29" fillId="0" borderId="27" xfId="57" applyFont="1" applyBorder="1" applyAlignment="1">
      <alignment horizontal="center" vertical="center"/>
      <protection/>
    </xf>
    <xf numFmtId="0" fontId="11" fillId="0" borderId="23" xfId="57" applyFont="1" applyBorder="1" applyAlignment="1">
      <alignment horizontal="center" vertical="center"/>
      <protection/>
    </xf>
    <xf numFmtId="10" fontId="32" fillId="0" borderId="28" xfId="57" applyNumberFormat="1" applyFont="1" applyBorder="1" applyAlignment="1">
      <alignment vertical="center"/>
      <protection/>
    </xf>
    <xf numFmtId="0" fontId="33" fillId="0" borderId="0" xfId="57" applyFont="1">
      <alignment/>
      <protection/>
    </xf>
    <xf numFmtId="0" fontId="11" fillId="25" borderId="27" xfId="57" applyFont="1" applyFill="1" applyBorder="1" applyAlignment="1">
      <alignment horizontal="center" vertical="center"/>
      <protection/>
    </xf>
    <xf numFmtId="0" fontId="11" fillId="25" borderId="23" xfId="57" applyFont="1" applyFill="1" applyBorder="1" applyAlignment="1">
      <alignment horizontal="center" vertical="center"/>
      <protection/>
    </xf>
    <xf numFmtId="10" fontId="32" fillId="25" borderId="28" xfId="57" applyNumberFormat="1" applyFont="1" applyFill="1" applyBorder="1" applyAlignment="1">
      <alignment vertical="center"/>
      <protection/>
    </xf>
    <xf numFmtId="0" fontId="10" fillId="0" borderId="0" xfId="57" applyFont="1" applyAlignment="1">
      <alignment horizontal="left"/>
      <protection/>
    </xf>
    <xf numFmtId="0" fontId="8" fillId="0" borderId="16" xfId="57" applyFont="1" applyBorder="1" applyAlignment="1">
      <alignment horizontal="center"/>
      <protection/>
    </xf>
    <xf numFmtId="0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Font="1" applyBorder="1" applyAlignment="1">
      <alignment horizontal="center" vertical="center"/>
    </xf>
    <xf numFmtId="0" fontId="11" fillId="0" borderId="30" xfId="0" applyNumberFormat="1" applyFont="1" applyFill="1" applyBorder="1" applyAlignment="1" applyProtection="1">
      <alignment horizontal="center" vertical="center" wrapText="1"/>
      <protection/>
    </xf>
    <xf numFmtId="0" fontId="29" fillId="0" borderId="30" xfId="0" applyFont="1" applyBorder="1" applyAlignment="1">
      <alignment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>
      <alignment horizontal="center" vertical="center"/>
    </xf>
    <xf numFmtId="0" fontId="10" fillId="0" borderId="32" xfId="0" applyNumberFormat="1" applyFont="1" applyFill="1" applyBorder="1" applyAlignment="1" applyProtection="1">
      <alignment horizontal="left" vertical="center" wrapText="1"/>
      <protection/>
    </xf>
    <xf numFmtId="14" fontId="29" fillId="0" borderId="30" xfId="0" applyNumberFormat="1" applyFont="1" applyBorder="1" applyAlignment="1" quotePrefix="1">
      <alignment horizontal="center" vertical="center"/>
    </xf>
    <xf numFmtId="0" fontId="29" fillId="0" borderId="30" xfId="0" applyFont="1" applyBorder="1" applyAlignment="1" quotePrefix="1">
      <alignment horizontal="center" vertical="center"/>
    </xf>
    <xf numFmtId="0" fontId="29" fillId="0" borderId="30" xfId="0" applyFont="1" applyBorder="1" applyAlignment="1">
      <alignment horizontal="center" vertical="center"/>
    </xf>
    <xf numFmtId="14" fontId="29" fillId="0" borderId="30" xfId="0" applyNumberFormat="1" applyFont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/>
    </xf>
    <xf numFmtId="0" fontId="30" fillId="0" borderId="3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10" fillId="0" borderId="29" xfId="57" applyFont="1" applyBorder="1" applyAlignment="1">
      <alignment horizontal="center" vertical="center"/>
      <protection/>
    </xf>
    <xf numFmtId="0" fontId="11" fillId="0" borderId="29" xfId="57" applyFont="1" applyBorder="1" applyAlignment="1">
      <alignment horizontal="center" vertical="center"/>
      <protection/>
    </xf>
    <xf numFmtId="0" fontId="10" fillId="0" borderId="30" xfId="57" applyFont="1" applyBorder="1" applyAlignment="1">
      <alignment horizontal="center" vertical="center"/>
      <protection/>
    </xf>
    <xf numFmtId="0" fontId="11" fillId="0" borderId="30" xfId="57" applyFont="1" applyBorder="1" applyAlignment="1">
      <alignment horizontal="center" vertical="center"/>
      <protection/>
    </xf>
    <xf numFmtId="14" fontId="11" fillId="0" borderId="30" xfId="57" applyNumberFormat="1" applyFont="1" applyBorder="1" applyAlignment="1">
      <alignment horizontal="center" vertical="center"/>
      <protection/>
    </xf>
    <xf numFmtId="0" fontId="52" fillId="0" borderId="30" xfId="0" applyNumberFormat="1" applyFont="1" applyBorder="1" applyAlignment="1">
      <alignment horizontal="center" vertical="center"/>
    </xf>
    <xf numFmtId="0" fontId="10" fillId="0" borderId="31" xfId="57" applyFont="1" applyBorder="1" applyAlignment="1">
      <alignment horizontal="center" vertical="center"/>
      <protection/>
    </xf>
    <xf numFmtId="0" fontId="11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1" fillId="0" borderId="31" xfId="57" applyFont="1" applyBorder="1" applyAlignment="1">
      <alignment horizontal="center" vertical="center"/>
      <protection/>
    </xf>
    <xf numFmtId="0" fontId="11" fillId="0" borderId="30" xfId="57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4" fontId="11" fillId="0" borderId="3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0" borderId="0" xfId="57" applyFont="1" applyAlignment="1">
      <alignment horizontal="left"/>
      <protection/>
    </xf>
    <xf numFmtId="0" fontId="11" fillId="0" borderId="35" xfId="0" applyNumberFormat="1" applyFont="1" applyFill="1" applyBorder="1" applyAlignment="1" applyProtection="1">
      <alignment horizontal="left" vertical="center" wrapText="1"/>
      <protection/>
    </xf>
    <xf numFmtId="0" fontId="11" fillId="0" borderId="0" xfId="57" applyFont="1" applyBorder="1" applyAlignment="1">
      <alignment horizontal="left"/>
      <protection/>
    </xf>
    <xf numFmtId="0" fontId="10" fillId="0" borderId="0" xfId="57" applyFont="1" applyBorder="1" applyAlignment="1">
      <alignment horizontal="left"/>
      <protection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14" fontId="0" fillId="0" borderId="30" xfId="0" applyNumberFormat="1" applyBorder="1" applyAlignment="1">
      <alignment horizontal="center" vertical="center"/>
    </xf>
    <xf numFmtId="0" fontId="11" fillId="0" borderId="31" xfId="57" applyFont="1" applyBorder="1" applyAlignment="1" quotePrefix="1">
      <alignment horizontal="center" vertical="center"/>
      <protection/>
    </xf>
    <xf numFmtId="0" fontId="11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30" fillId="0" borderId="37" xfId="0" applyFont="1" applyBorder="1" applyAlignment="1">
      <alignment horizontal="left" vertical="center"/>
    </xf>
    <xf numFmtId="10" fontId="11" fillId="0" borderId="10" xfId="60" applyNumberFormat="1" applyFont="1" applyBorder="1" applyAlignment="1">
      <alignment horizontal="center"/>
    </xf>
    <xf numFmtId="0" fontId="10" fillId="0" borderId="10" xfId="57" applyFont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center"/>
      <protection/>
    </xf>
    <xf numFmtId="0" fontId="53" fillId="24" borderId="0" xfId="0" applyFont="1" applyFill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/>
    </xf>
    <xf numFmtId="0" fontId="10" fillId="0" borderId="12" xfId="57" applyFont="1" applyBorder="1" applyAlignment="1">
      <alignment horizontal="center" wrapText="1"/>
      <protection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32" xfId="57" applyFont="1" applyBorder="1" applyAlignment="1">
      <alignment horizontal="center" vertical="center"/>
      <protection/>
    </xf>
    <xf numFmtId="0" fontId="10" fillId="0" borderId="37" xfId="57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9" fillId="0" borderId="0" xfId="57" applyFont="1" applyAlignment="1">
      <alignment wrapText="1"/>
      <protection/>
    </xf>
    <xf numFmtId="0" fontId="9" fillId="0" borderId="38" xfId="57" applyFont="1" applyBorder="1" applyAlignment="1">
      <alignment wrapText="1"/>
      <protection/>
    </xf>
    <xf numFmtId="0" fontId="9" fillId="0" borderId="0" xfId="57" applyFont="1" applyBorder="1" applyAlignment="1">
      <alignment wrapText="1"/>
      <protection/>
    </xf>
    <xf numFmtId="0" fontId="30" fillId="0" borderId="10" xfId="0" applyFont="1" applyBorder="1" applyAlignment="1">
      <alignment horizont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186" fontId="11" fillId="0" borderId="29" xfId="0" applyNumberFormat="1" applyFont="1" applyBorder="1" applyAlignment="1">
      <alignment horizontal="center" vertical="center"/>
    </xf>
    <xf numFmtId="186" fontId="11" fillId="0" borderId="30" xfId="0" applyNumberFormat="1" applyFont="1" applyBorder="1" applyAlignment="1">
      <alignment horizontal="center" vertical="center"/>
    </xf>
    <xf numFmtId="186" fontId="11" fillId="0" borderId="31" xfId="0" applyNumberFormat="1" applyFont="1" applyBorder="1" applyAlignment="1">
      <alignment horizontal="center" vertical="center"/>
    </xf>
    <xf numFmtId="0" fontId="10" fillId="0" borderId="0" xfId="57" applyFont="1" applyBorder="1" applyAlignment="1">
      <alignment/>
      <protection/>
    </xf>
    <xf numFmtId="0" fontId="10" fillId="0" borderId="0" xfId="57" applyFont="1" applyBorder="1" applyAlignment="1">
      <alignment horizontal="center"/>
      <protection/>
    </xf>
    <xf numFmtId="10" fontId="11" fillId="0" borderId="0" xfId="60" applyNumberFormat="1" applyFont="1" applyBorder="1" applyAlignment="1">
      <alignment horizontal="center"/>
    </xf>
    <xf numFmtId="10" fontId="10" fillId="0" borderId="0" xfId="6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0" fontId="9" fillId="0" borderId="0" xfId="57" applyFont="1" applyBorder="1" applyAlignment="1">
      <alignment/>
      <protection/>
    </xf>
    <xf numFmtId="0" fontId="10" fillId="0" borderId="11" xfId="0" applyFont="1" applyBorder="1" applyAlignment="1">
      <alignment horizontal="center" wrapText="1"/>
    </xf>
    <xf numFmtId="0" fontId="11" fillId="0" borderId="0" xfId="57" applyFont="1" applyBorder="1" applyAlignment="1">
      <alignment horizontal="center" vertical="center"/>
      <protection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6" xfId="57" applyFont="1" applyBorder="1" applyAlignment="1">
      <alignment horizontal="center" vertical="center"/>
      <protection/>
    </xf>
    <xf numFmtId="0" fontId="11" fillId="0" borderId="40" xfId="0" applyFont="1" applyBorder="1" applyAlignment="1">
      <alignment horizontal="center" vertical="center"/>
    </xf>
    <xf numFmtId="186" fontId="11" fillId="0" borderId="15" xfId="0" applyNumberFormat="1" applyFont="1" applyBorder="1" applyAlignment="1">
      <alignment horizontal="center" vertical="center"/>
    </xf>
    <xf numFmtId="186" fontId="11" fillId="0" borderId="29" xfId="57" applyNumberFormat="1" applyFont="1" applyBorder="1" applyAlignment="1">
      <alignment horizontal="center" vertical="center"/>
      <protection/>
    </xf>
    <xf numFmtId="186" fontId="11" fillId="0" borderId="30" xfId="57" applyNumberFormat="1" applyFont="1" applyBorder="1" applyAlignment="1">
      <alignment horizontal="center" vertical="center"/>
      <protection/>
    </xf>
    <xf numFmtId="186" fontId="11" fillId="0" borderId="31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186" fontId="11" fillId="0" borderId="14" xfId="57" applyNumberFormat="1" applyFont="1" applyBorder="1" applyAlignment="1">
      <alignment horizontal="center" vertical="center"/>
      <protection/>
    </xf>
    <xf numFmtId="186" fontId="11" fillId="0" borderId="15" xfId="57" applyNumberFormat="1" applyFont="1" applyBorder="1" applyAlignment="1">
      <alignment horizontal="center" vertical="center"/>
      <protection/>
    </xf>
    <xf numFmtId="186" fontId="11" fillId="0" borderId="16" xfId="57" applyNumberFormat="1" applyFont="1" applyBorder="1" applyAlignment="1">
      <alignment horizontal="center" vertical="center"/>
      <protection/>
    </xf>
    <xf numFmtId="0" fontId="9" fillId="0" borderId="11" xfId="57" applyFont="1" applyBorder="1">
      <alignment/>
      <protection/>
    </xf>
    <xf numFmtId="0" fontId="9" fillId="0" borderId="12" xfId="57" applyFont="1" applyBorder="1">
      <alignment/>
      <protection/>
    </xf>
    <xf numFmtId="0" fontId="35" fillId="0" borderId="30" xfId="0" applyFont="1" applyBorder="1" applyAlignment="1">
      <alignment horizontal="center" vertical="center" wrapText="1"/>
    </xf>
    <xf numFmtId="0" fontId="52" fillId="0" borderId="41" xfId="0" applyNumberFormat="1" applyFont="1" applyBorder="1" applyAlignment="1">
      <alignment horizontal="center" vertical="center"/>
    </xf>
    <xf numFmtId="0" fontId="11" fillId="0" borderId="29" xfId="57" applyFont="1" applyBorder="1" applyAlignment="1">
      <alignment horizontal="left" vertical="center"/>
      <protection/>
    </xf>
    <xf numFmtId="0" fontId="10" fillId="0" borderId="29" xfId="57" applyFont="1" applyBorder="1" applyAlignment="1">
      <alignment horizontal="left" vertical="center"/>
      <protection/>
    </xf>
    <xf numFmtId="0" fontId="11" fillId="0" borderId="30" xfId="57" applyFont="1" applyBorder="1" applyAlignment="1">
      <alignment horizontal="left" vertical="center"/>
      <protection/>
    </xf>
    <xf numFmtId="0" fontId="10" fillId="0" borderId="30" xfId="57" applyFont="1" applyBorder="1" applyAlignment="1">
      <alignment horizontal="left" vertical="center"/>
      <protection/>
    </xf>
    <xf numFmtId="0" fontId="11" fillId="0" borderId="31" xfId="57" applyFont="1" applyBorder="1" applyAlignment="1">
      <alignment horizontal="left" vertical="center"/>
      <protection/>
    </xf>
    <xf numFmtId="0" fontId="10" fillId="0" borderId="31" xfId="57" applyFont="1" applyBorder="1" applyAlignment="1">
      <alignment horizontal="left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42" xfId="57" applyFont="1" applyBorder="1" applyAlignment="1">
      <alignment horizontal="center" vertical="center" wrapText="1"/>
      <protection/>
    </xf>
    <xf numFmtId="0" fontId="10" fillId="0" borderId="42" xfId="57" applyFont="1" applyBorder="1" applyAlignment="1">
      <alignment horizontal="right" vertical="center" wrapText="1"/>
      <protection/>
    </xf>
    <xf numFmtId="0" fontId="9" fillId="0" borderId="10" xfId="57" applyFont="1" applyBorder="1" applyAlignment="1">
      <alignment/>
      <protection/>
    </xf>
    <xf numFmtId="182" fontId="10" fillId="0" borderId="10" xfId="60" applyNumberFormat="1" applyFont="1" applyBorder="1" applyAlignment="1">
      <alignment horizontal="center"/>
    </xf>
    <xf numFmtId="186" fontId="11" fillId="0" borderId="43" xfId="0" applyNumberFormat="1" applyFont="1" applyBorder="1" applyAlignment="1">
      <alignment horizontal="center" vertical="center"/>
    </xf>
    <xf numFmtId="186" fontId="11" fillId="0" borderId="39" xfId="0" applyNumberFormat="1" applyFont="1" applyBorder="1" applyAlignment="1">
      <alignment horizontal="center" vertical="center"/>
    </xf>
    <xf numFmtId="0" fontId="8" fillId="0" borderId="10" xfId="57" applyFont="1" applyBorder="1">
      <alignment/>
      <protection/>
    </xf>
    <xf numFmtId="0" fontId="10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 wrapText="1"/>
    </xf>
    <xf numFmtId="10" fontId="20" fillId="0" borderId="42" xfId="57" applyNumberFormat="1" applyFont="1" applyBorder="1" applyAlignment="1">
      <alignment horizontal="center" vertical="center"/>
      <protection/>
    </xf>
    <xf numFmtId="10" fontId="20" fillId="0" borderId="44" xfId="57" applyNumberFormat="1" applyFont="1" applyBorder="1" applyAlignment="1">
      <alignment horizontal="center" vertical="center"/>
      <protection/>
    </xf>
    <xf numFmtId="10" fontId="20" fillId="0" borderId="39" xfId="57" applyNumberFormat="1" applyFont="1" applyBorder="1" applyAlignment="1">
      <alignment horizontal="center" vertical="center"/>
      <protection/>
    </xf>
    <xf numFmtId="0" fontId="20" fillId="0" borderId="42" xfId="57" applyFont="1" applyBorder="1" applyAlignment="1">
      <alignment horizontal="center" vertical="center" wrapText="1"/>
      <protection/>
    </xf>
    <xf numFmtId="0" fontId="20" fillId="0" borderId="44" xfId="57" applyFont="1" applyBorder="1" applyAlignment="1">
      <alignment horizontal="center" vertical="center"/>
      <protection/>
    </xf>
    <xf numFmtId="0" fontId="20" fillId="0" borderId="39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Alignment="1" quotePrefix="1">
      <alignment horizontal="center"/>
      <protection/>
    </xf>
    <xf numFmtId="14" fontId="11" fillId="0" borderId="16" xfId="57" applyNumberFormat="1" applyFont="1" applyBorder="1">
      <alignment/>
      <protection/>
    </xf>
    <xf numFmtId="0" fontId="10" fillId="0" borderId="0" xfId="57" applyFont="1" applyAlignment="1">
      <alignment horizontal="left"/>
      <protection/>
    </xf>
    <xf numFmtId="0" fontId="10" fillId="0" borderId="10" xfId="57" applyFont="1" applyBorder="1" applyAlignment="1">
      <alignment horizontal="left" vertical="center" wrapText="1"/>
      <protection/>
    </xf>
    <xf numFmtId="0" fontId="10" fillId="0" borderId="10" xfId="57" applyFont="1" applyBorder="1" applyAlignment="1">
      <alignment horizontal="left" vertical="center"/>
      <protection/>
    </xf>
    <xf numFmtId="10" fontId="13" fillId="0" borderId="10" xfId="0" applyNumberFormat="1" applyFont="1" applyBorder="1" applyAlignment="1">
      <alignment horizontal="center"/>
    </xf>
    <xf numFmtId="0" fontId="9" fillId="0" borderId="38" xfId="57" applyFont="1" applyBorder="1" applyAlignment="1">
      <alignment horizontal="center" wrapText="1"/>
      <protection/>
    </xf>
    <xf numFmtId="0" fontId="13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9" fillId="0" borderId="0" xfId="57" applyFont="1" applyAlignment="1">
      <alignment horizontal="center"/>
      <protection/>
    </xf>
    <xf numFmtId="0" fontId="9" fillId="0" borderId="0" xfId="57" applyFont="1" applyAlignment="1">
      <alignment horizontal="center" wrapText="1"/>
      <protection/>
    </xf>
    <xf numFmtId="0" fontId="36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10" fontId="11" fillId="0" borderId="10" xfId="60" applyNumberFormat="1" applyFont="1" applyBorder="1" applyAlignment="1">
      <alignment horizontal="center"/>
    </xf>
    <xf numFmtId="0" fontId="10" fillId="0" borderId="10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10" fillId="0" borderId="45" xfId="57" applyFont="1" applyBorder="1" applyAlignment="1">
      <alignment horizontal="center" vertical="center" wrapText="1"/>
      <protection/>
    </xf>
    <xf numFmtId="0" fontId="10" fillId="0" borderId="46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/>
      <protection/>
    </xf>
    <xf numFmtId="0" fontId="18" fillId="0" borderId="0" xfId="57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20" fillId="0" borderId="11" xfId="57" applyFont="1" applyBorder="1" applyAlignment="1">
      <alignment horizontal="center" vertical="center"/>
      <protection/>
    </xf>
    <xf numFmtId="0" fontId="20" fillId="0" borderId="47" xfId="57" applyFont="1" applyBorder="1" applyAlignment="1">
      <alignment horizontal="center" vertical="center"/>
      <protection/>
    </xf>
    <xf numFmtId="10" fontId="21" fillId="0" borderId="0" xfId="57" applyNumberFormat="1" applyFont="1" applyAlignment="1" quotePrefix="1">
      <alignment horizontal="center"/>
      <protection/>
    </xf>
    <xf numFmtId="0" fontId="9" fillId="0" borderId="38" xfId="57" applyFont="1" applyBorder="1" applyAlignment="1">
      <alignment horizontal="center"/>
      <protection/>
    </xf>
    <xf numFmtId="0" fontId="8" fillId="0" borderId="22" xfId="57" applyFont="1" applyBorder="1" applyAlignment="1">
      <alignment horizontal="left"/>
      <protection/>
    </xf>
    <xf numFmtId="0" fontId="9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uDanhGiaRenLuyenVaHD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180975</xdr:colOff>
      <xdr:row>0</xdr:row>
      <xdr:rowOff>47625</xdr:rowOff>
    </xdr:from>
    <xdr:to>
      <xdr:col>23</xdr:col>
      <xdr:colOff>276225</xdr:colOff>
      <xdr:row>0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14401800" y="47625"/>
          <a:ext cx="704850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02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" y="4191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37147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47625</xdr:rowOff>
    </xdr:from>
    <xdr:to>
      <xdr:col>13</xdr:col>
      <xdr:colOff>276225</xdr:colOff>
      <xdr:row>0</xdr:row>
      <xdr:rowOff>104775</xdr:rowOff>
    </xdr:to>
    <xdr:sp>
      <xdr:nvSpPr>
        <xdr:cNvPr id="1" name="Rectangle 3"/>
        <xdr:cNvSpPr>
          <a:spLocks/>
        </xdr:cNvSpPr>
      </xdr:nvSpPr>
      <xdr:spPr>
        <a:xfrm>
          <a:off x="9715500" y="47625"/>
          <a:ext cx="704850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47625</xdr:rowOff>
    </xdr:from>
    <xdr:to>
      <xdr:col>11</xdr:col>
      <xdr:colOff>276225</xdr:colOff>
      <xdr:row>0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905625" y="47625"/>
          <a:ext cx="847725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02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90525" y="4000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7277100" y="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342900</xdr:colOff>
      <xdr:row>3</xdr:row>
      <xdr:rowOff>38100</xdr:rowOff>
    </xdr:from>
    <xdr:to>
      <xdr:col>2</xdr:col>
      <xdr:colOff>1114425</xdr:colOff>
      <xdr:row>3</xdr:row>
      <xdr:rowOff>38100</xdr:rowOff>
    </xdr:to>
    <xdr:sp>
      <xdr:nvSpPr>
        <xdr:cNvPr id="2" name="Line 2"/>
        <xdr:cNvSpPr>
          <a:spLocks/>
        </xdr:cNvSpPr>
      </xdr:nvSpPr>
      <xdr:spPr>
        <a:xfrm>
          <a:off x="628650" y="6286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3</xdr:row>
      <xdr:rowOff>47625</xdr:rowOff>
    </xdr:from>
    <xdr:to>
      <xdr:col>10</xdr:col>
      <xdr:colOff>266700</xdr:colOff>
      <xdr:row>3</xdr:row>
      <xdr:rowOff>47625</xdr:rowOff>
    </xdr:to>
    <xdr:sp>
      <xdr:nvSpPr>
        <xdr:cNvPr id="3" name="Line 3"/>
        <xdr:cNvSpPr>
          <a:spLocks/>
        </xdr:cNvSpPr>
      </xdr:nvSpPr>
      <xdr:spPr>
        <a:xfrm>
          <a:off x="4000500" y="6381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47625</xdr:rowOff>
    </xdr:from>
    <xdr:to>
      <xdr:col>13</xdr:col>
      <xdr:colOff>276225</xdr:colOff>
      <xdr:row>0</xdr:row>
      <xdr:rowOff>104775</xdr:rowOff>
    </xdr:to>
    <xdr:sp>
      <xdr:nvSpPr>
        <xdr:cNvPr id="1" name="Rectangle 10"/>
        <xdr:cNvSpPr>
          <a:spLocks/>
        </xdr:cNvSpPr>
      </xdr:nvSpPr>
      <xdr:spPr>
        <a:xfrm>
          <a:off x="7896225" y="47625"/>
          <a:ext cx="704850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02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180975</xdr:colOff>
      <xdr:row>0</xdr:row>
      <xdr:rowOff>47625</xdr:rowOff>
    </xdr:from>
    <xdr:to>
      <xdr:col>13</xdr:col>
      <xdr:colOff>276225</xdr:colOff>
      <xdr:row>0</xdr:row>
      <xdr:rowOff>104775</xdr:rowOff>
    </xdr:to>
    <xdr:sp>
      <xdr:nvSpPr>
        <xdr:cNvPr id="3" name="Rectangle 12"/>
        <xdr:cNvSpPr>
          <a:spLocks/>
        </xdr:cNvSpPr>
      </xdr:nvSpPr>
      <xdr:spPr>
        <a:xfrm>
          <a:off x="7896225" y="47625"/>
          <a:ext cx="704850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02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285750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0</xdr:rowOff>
    </xdr:from>
    <xdr:to>
      <xdr:col>11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591300" y="0"/>
          <a:ext cx="781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180975</xdr:colOff>
      <xdr:row>0</xdr:row>
      <xdr:rowOff>47625</xdr:rowOff>
    </xdr:from>
    <xdr:to>
      <xdr:col>13</xdr:col>
      <xdr:colOff>276225</xdr:colOff>
      <xdr:row>0</xdr:row>
      <xdr:rowOff>104775</xdr:rowOff>
    </xdr:to>
    <xdr:sp>
      <xdr:nvSpPr>
        <xdr:cNvPr id="2" name="Rectangle 4"/>
        <xdr:cNvSpPr>
          <a:spLocks/>
        </xdr:cNvSpPr>
      </xdr:nvSpPr>
      <xdr:spPr>
        <a:xfrm>
          <a:off x="8020050" y="47625"/>
          <a:ext cx="704850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02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285750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180975</xdr:colOff>
      <xdr:row>0</xdr:row>
      <xdr:rowOff>47625</xdr:rowOff>
    </xdr:from>
    <xdr:to>
      <xdr:col>13</xdr:col>
      <xdr:colOff>276225</xdr:colOff>
      <xdr:row>0</xdr:row>
      <xdr:rowOff>104775</xdr:rowOff>
    </xdr:to>
    <xdr:sp>
      <xdr:nvSpPr>
        <xdr:cNvPr id="4" name="Rectangle 6"/>
        <xdr:cNvSpPr>
          <a:spLocks/>
        </xdr:cNvSpPr>
      </xdr:nvSpPr>
      <xdr:spPr>
        <a:xfrm>
          <a:off x="8020050" y="47625"/>
          <a:ext cx="704850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02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285750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0</xdr:rowOff>
    </xdr:from>
    <xdr:to>
      <xdr:col>11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438900" y="0"/>
          <a:ext cx="828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342900</xdr:colOff>
      <xdr:row>3</xdr:row>
      <xdr:rowOff>38100</xdr:rowOff>
    </xdr:from>
    <xdr:to>
      <xdr:col>2</xdr:col>
      <xdr:colOff>1171575</xdr:colOff>
      <xdr:row>3</xdr:row>
      <xdr:rowOff>38100</xdr:rowOff>
    </xdr:to>
    <xdr:sp>
      <xdr:nvSpPr>
        <xdr:cNvPr id="2" name="Line 2"/>
        <xdr:cNvSpPr>
          <a:spLocks/>
        </xdr:cNvSpPr>
      </xdr:nvSpPr>
      <xdr:spPr>
        <a:xfrm>
          <a:off x="676275" y="6286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3</xdr:row>
      <xdr:rowOff>47625</xdr:rowOff>
    </xdr:from>
    <xdr:to>
      <xdr:col>9</xdr:col>
      <xdr:colOff>266700</xdr:colOff>
      <xdr:row>3</xdr:row>
      <xdr:rowOff>47625</xdr:rowOff>
    </xdr:to>
    <xdr:sp>
      <xdr:nvSpPr>
        <xdr:cNvPr id="3" name="Line 3"/>
        <xdr:cNvSpPr>
          <a:spLocks/>
        </xdr:cNvSpPr>
      </xdr:nvSpPr>
      <xdr:spPr>
        <a:xfrm>
          <a:off x="4086225" y="638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17</xdr:col>
      <xdr:colOff>0</xdr:colOff>
      <xdr:row>0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191500" y="0"/>
          <a:ext cx="561975" cy="47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04</a:t>
          </a:r>
        </a:p>
      </xdr:txBody>
    </xdr:sp>
    <xdr:clientData/>
  </xdr:twoCellAnchor>
  <xdr:twoCellAnchor>
    <xdr:from>
      <xdr:col>1</xdr:col>
      <xdr:colOff>104775</xdr:colOff>
      <xdr:row>2</xdr:row>
      <xdr:rowOff>57150</xdr:rowOff>
    </xdr:from>
    <xdr:to>
      <xdr:col>4</xdr:col>
      <xdr:colOff>85725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1162050" y="4762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38100</xdr:rowOff>
    </xdr:from>
    <xdr:to>
      <xdr:col>15</xdr:col>
      <xdr:colOff>142875</xdr:colOff>
      <xdr:row>2</xdr:row>
      <xdr:rowOff>38100</xdr:rowOff>
    </xdr:to>
    <xdr:sp>
      <xdr:nvSpPr>
        <xdr:cNvPr id="3" name="Line 3"/>
        <xdr:cNvSpPr>
          <a:spLocks/>
        </xdr:cNvSpPr>
      </xdr:nvSpPr>
      <xdr:spPr>
        <a:xfrm>
          <a:off x="6219825" y="457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zoomScalePageLayoutView="0" workbookViewId="0" topLeftCell="A100">
      <selection activeCell="A113" sqref="A113:IV119"/>
    </sheetView>
  </sheetViews>
  <sheetFormatPr defaultColWidth="9.140625" defaultRowHeight="15"/>
  <cols>
    <col min="1" max="1" width="4.00390625" style="46" customWidth="1"/>
    <col min="2" max="2" width="13.00390625" style="46" customWidth="1"/>
    <col min="3" max="3" width="18.421875" style="136" customWidth="1"/>
    <col min="4" max="4" width="7.421875" style="137" customWidth="1"/>
    <col min="5" max="5" width="11.7109375" style="46" customWidth="1"/>
    <col min="6" max="6" width="10.8515625" style="46" customWidth="1"/>
    <col min="7" max="7" width="6.8515625" style="120" customWidth="1"/>
    <col min="8" max="8" width="6.421875" style="46" customWidth="1"/>
    <col min="9" max="9" width="7.140625" style="46" customWidth="1"/>
    <col min="10" max="10" width="9.8515625" style="46" customWidth="1"/>
    <col min="11" max="11" width="10.00390625" style="46" customWidth="1"/>
    <col min="12" max="20" width="9.7109375" style="46" customWidth="1"/>
    <col min="21" max="21" width="11.00390625" style="46" bestFit="1" customWidth="1"/>
    <col min="22" max="16384" width="9.140625" style="46" customWidth="1"/>
  </cols>
  <sheetData>
    <row r="1" spans="1:23" s="67" customFormat="1" ht="16.5">
      <c r="A1" s="306" t="s">
        <v>1</v>
      </c>
      <c r="B1" s="306"/>
      <c r="C1" s="306"/>
      <c r="D1" s="303" t="s">
        <v>2</v>
      </c>
      <c r="E1" s="303"/>
      <c r="F1" s="303"/>
      <c r="G1" s="303"/>
      <c r="H1" s="303"/>
      <c r="I1" s="303"/>
      <c r="J1" s="303"/>
      <c r="K1" s="30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67" customFormat="1" ht="16.5">
      <c r="A2" s="303" t="s">
        <v>0</v>
      </c>
      <c r="B2" s="303"/>
      <c r="C2" s="303"/>
      <c r="D2" s="305" t="s">
        <v>3</v>
      </c>
      <c r="E2" s="305"/>
      <c r="F2" s="305"/>
      <c r="G2" s="305"/>
      <c r="H2" s="305"/>
      <c r="I2" s="305"/>
      <c r="J2" s="305"/>
      <c r="K2" s="305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s="67" customFormat="1" ht="16.5">
      <c r="A3" s="2"/>
      <c r="B3" s="2"/>
      <c r="C3" s="86"/>
      <c r="D3" s="89"/>
      <c r="E3" s="84"/>
      <c r="F3" s="2"/>
      <c r="G3" s="6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7"/>
      <c r="V3" s="4"/>
      <c r="W3" s="4"/>
    </row>
    <row r="4" spans="1:23" s="67" customFormat="1" ht="16.5">
      <c r="A4" s="303" t="s">
        <v>1735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67" customFormat="1" ht="16.5">
      <c r="A5" s="303" t="s">
        <v>1794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67" customFormat="1" ht="16.5" customHeight="1">
      <c r="A6" s="304" t="s">
        <v>1784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</row>
    <row r="7" spans="1:23" s="67" customFormat="1" ht="16.5" customHeight="1">
      <c r="A7" s="299" t="s">
        <v>1731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30"/>
      <c r="M7" s="230"/>
      <c r="N7" s="230"/>
      <c r="O7" s="230"/>
      <c r="P7" s="229"/>
      <c r="Q7" s="229"/>
      <c r="R7" s="229"/>
      <c r="S7" s="229"/>
      <c r="T7" s="229"/>
      <c r="U7" s="229"/>
      <c r="V7" s="36"/>
      <c r="W7" s="36"/>
    </row>
    <row r="8" spans="1:18" ht="50.25" customHeight="1">
      <c r="A8" s="216" t="s">
        <v>1730</v>
      </c>
      <c r="B8" s="216" t="s">
        <v>1729</v>
      </c>
      <c r="C8" s="296" t="s">
        <v>1728</v>
      </c>
      <c r="D8" s="297"/>
      <c r="E8" s="216" t="s">
        <v>1738</v>
      </c>
      <c r="F8" s="216" t="s">
        <v>1727</v>
      </c>
      <c r="G8" s="231" t="s">
        <v>1795</v>
      </c>
      <c r="H8" s="231" t="s">
        <v>1796</v>
      </c>
      <c r="I8" s="269" t="s">
        <v>1797</v>
      </c>
      <c r="J8" s="233" t="s">
        <v>1798</v>
      </c>
      <c r="K8" s="233" t="s">
        <v>4</v>
      </c>
      <c r="L8" s="227"/>
      <c r="M8" s="227"/>
      <c r="N8" s="227"/>
      <c r="O8" s="227"/>
      <c r="P8" s="221" t="s">
        <v>1726</v>
      </c>
      <c r="Q8" s="40"/>
      <c r="R8" s="40"/>
    </row>
    <row r="9" spans="1:20" s="131" customFormat="1" ht="26.25" customHeight="1">
      <c r="A9" s="161">
        <v>1</v>
      </c>
      <c r="B9" s="160">
        <v>2020330555</v>
      </c>
      <c r="C9" s="210" t="s">
        <v>1535</v>
      </c>
      <c r="D9" s="211" t="s">
        <v>238</v>
      </c>
      <c r="E9" s="161" t="s">
        <v>1567</v>
      </c>
      <c r="F9" s="161" t="s">
        <v>1783</v>
      </c>
      <c r="G9" s="161">
        <v>85</v>
      </c>
      <c r="H9" s="161">
        <v>85</v>
      </c>
      <c r="I9" s="234">
        <f>(G9+H9)/2</f>
        <v>85</v>
      </c>
      <c r="J9" s="164" t="str">
        <f aca="true" t="shared" si="0" ref="J9:J70">IF(I9&gt;=90,"X SẮC",IF(I9&gt;=80,"TỐT",IF(I9&gt;=70,"KHÁ",IF(I9&gt;=60,"TB KHÁ",IF(I9&gt;=50,"T. BÌNH",IF(I9&gt;=30,"YẾU","KÉM"))))))</f>
        <v>TỐT</v>
      </c>
      <c r="K9" s="161"/>
      <c r="L9" s="28"/>
      <c r="M9" s="28"/>
      <c r="N9" s="28"/>
      <c r="O9" s="28"/>
      <c r="P9" s="222"/>
      <c r="T9" s="131">
        <v>3</v>
      </c>
    </row>
    <row r="10" spans="1:16" s="131" customFormat="1" ht="26.25" customHeight="1">
      <c r="A10" s="164">
        <v>2</v>
      </c>
      <c r="B10" s="162" t="s">
        <v>1490</v>
      </c>
      <c r="C10" s="179" t="s">
        <v>1076</v>
      </c>
      <c r="D10" s="180" t="s">
        <v>175</v>
      </c>
      <c r="E10" s="164" t="s">
        <v>1597</v>
      </c>
      <c r="F10" s="164" t="s">
        <v>1783</v>
      </c>
      <c r="G10" s="164">
        <v>87</v>
      </c>
      <c r="H10" s="164">
        <v>0</v>
      </c>
      <c r="I10" s="235">
        <f aca="true" t="shared" si="1" ref="I10:I72">(G10+H10)/2</f>
        <v>43.5</v>
      </c>
      <c r="J10" s="235" t="str">
        <f t="shared" si="0"/>
        <v>YẾU</v>
      </c>
      <c r="K10" s="164"/>
      <c r="L10" s="28"/>
      <c r="M10" s="28"/>
      <c r="N10" s="28"/>
      <c r="O10" s="28"/>
      <c r="P10" s="223"/>
    </row>
    <row r="11" spans="1:16" s="131" customFormat="1" ht="26.25" customHeight="1">
      <c r="A11" s="164">
        <v>3</v>
      </c>
      <c r="B11" s="162" t="s">
        <v>1491</v>
      </c>
      <c r="C11" s="179" t="s">
        <v>1536</v>
      </c>
      <c r="D11" s="180" t="s">
        <v>175</v>
      </c>
      <c r="E11" s="164" t="s">
        <v>1097</v>
      </c>
      <c r="F11" s="164" t="s">
        <v>1783</v>
      </c>
      <c r="G11" s="164">
        <v>82</v>
      </c>
      <c r="H11" s="164">
        <v>82</v>
      </c>
      <c r="I11" s="235">
        <f t="shared" si="1"/>
        <v>82</v>
      </c>
      <c r="J11" s="235" t="str">
        <f t="shared" si="0"/>
        <v>TỐT</v>
      </c>
      <c r="K11" s="164"/>
      <c r="L11" s="28"/>
      <c r="M11" s="28"/>
      <c r="N11" s="28"/>
      <c r="O11" s="28"/>
      <c r="P11" s="223"/>
    </row>
    <row r="12" spans="1:20" s="131" customFormat="1" ht="26.25" customHeight="1">
      <c r="A12" s="164">
        <v>4</v>
      </c>
      <c r="B12" s="162" t="s">
        <v>1492</v>
      </c>
      <c r="C12" s="179" t="s">
        <v>518</v>
      </c>
      <c r="D12" s="180" t="s">
        <v>175</v>
      </c>
      <c r="E12" s="164" t="s">
        <v>1386</v>
      </c>
      <c r="F12" s="164" t="s">
        <v>1783</v>
      </c>
      <c r="G12" s="164">
        <v>0</v>
      </c>
      <c r="H12" s="164">
        <v>0</v>
      </c>
      <c r="I12" s="235">
        <f t="shared" si="1"/>
        <v>0</v>
      </c>
      <c r="J12" s="235" t="str">
        <f t="shared" si="0"/>
        <v>KÉM</v>
      </c>
      <c r="K12" s="164" t="s">
        <v>1088</v>
      </c>
      <c r="L12" s="28"/>
      <c r="M12" s="28"/>
      <c r="N12" s="28"/>
      <c r="O12" s="28"/>
      <c r="P12" s="223" t="s">
        <v>1091</v>
      </c>
      <c r="T12" s="131" t="e">
        <v>#N/A</v>
      </c>
    </row>
    <row r="13" spans="1:16" s="131" customFormat="1" ht="26.25" customHeight="1">
      <c r="A13" s="164">
        <v>5</v>
      </c>
      <c r="B13" s="162" t="s">
        <v>1493</v>
      </c>
      <c r="C13" s="179" t="s">
        <v>269</v>
      </c>
      <c r="D13" s="180" t="s">
        <v>272</v>
      </c>
      <c r="E13" s="164" t="s">
        <v>1598</v>
      </c>
      <c r="F13" s="164" t="s">
        <v>1783</v>
      </c>
      <c r="G13" s="164">
        <v>85</v>
      </c>
      <c r="H13" s="164">
        <v>82</v>
      </c>
      <c r="I13" s="235">
        <f t="shared" si="1"/>
        <v>83.5</v>
      </c>
      <c r="J13" s="235" t="str">
        <f t="shared" si="0"/>
        <v>TỐT</v>
      </c>
      <c r="K13" s="164"/>
      <c r="L13" s="28"/>
      <c r="M13" s="28"/>
      <c r="N13" s="28"/>
      <c r="O13" s="28"/>
      <c r="P13" s="223"/>
    </row>
    <row r="14" spans="1:16" s="131" customFormat="1" ht="26.25" customHeight="1">
      <c r="A14" s="164">
        <v>6</v>
      </c>
      <c r="B14" s="162" t="s">
        <v>1494</v>
      </c>
      <c r="C14" s="179" t="s">
        <v>992</v>
      </c>
      <c r="D14" s="180" t="s">
        <v>587</v>
      </c>
      <c r="E14" s="164" t="s">
        <v>1464</v>
      </c>
      <c r="F14" s="164" t="s">
        <v>1783</v>
      </c>
      <c r="G14" s="164">
        <v>80</v>
      </c>
      <c r="H14" s="164">
        <v>72</v>
      </c>
      <c r="I14" s="235">
        <f t="shared" si="1"/>
        <v>76</v>
      </c>
      <c r="J14" s="235" t="str">
        <f t="shared" si="0"/>
        <v>KHÁ</v>
      </c>
      <c r="K14" s="164"/>
      <c r="L14" s="28"/>
      <c r="M14" s="28"/>
      <c r="N14" s="28"/>
      <c r="O14" s="28"/>
      <c r="P14" s="223"/>
    </row>
    <row r="15" spans="1:16" s="131" customFormat="1" ht="26.25" customHeight="1">
      <c r="A15" s="164">
        <v>7</v>
      </c>
      <c r="B15" s="162" t="s">
        <v>1495</v>
      </c>
      <c r="C15" s="179" t="s">
        <v>1537</v>
      </c>
      <c r="D15" s="180" t="s">
        <v>327</v>
      </c>
      <c r="E15" s="164" t="s">
        <v>1599</v>
      </c>
      <c r="F15" s="164" t="s">
        <v>1783</v>
      </c>
      <c r="G15" s="164">
        <v>82</v>
      </c>
      <c r="H15" s="164">
        <v>77</v>
      </c>
      <c r="I15" s="235">
        <f t="shared" si="1"/>
        <v>79.5</v>
      </c>
      <c r="J15" s="235" t="str">
        <f t="shared" si="0"/>
        <v>KHÁ</v>
      </c>
      <c r="K15" s="164"/>
      <c r="L15" s="28"/>
      <c r="M15" s="28"/>
      <c r="N15" s="28"/>
      <c r="O15" s="28"/>
      <c r="P15" s="223"/>
    </row>
    <row r="16" spans="1:16" s="131" customFormat="1" ht="26.25" customHeight="1">
      <c r="A16" s="164">
        <v>8</v>
      </c>
      <c r="B16" s="162" t="s">
        <v>1496</v>
      </c>
      <c r="C16" s="179" t="s">
        <v>282</v>
      </c>
      <c r="D16" s="180" t="s">
        <v>721</v>
      </c>
      <c r="E16" s="164" t="s">
        <v>1600</v>
      </c>
      <c r="F16" s="164" t="s">
        <v>1783</v>
      </c>
      <c r="G16" s="164">
        <v>85</v>
      </c>
      <c r="H16" s="164">
        <v>85</v>
      </c>
      <c r="I16" s="235">
        <f t="shared" si="1"/>
        <v>85</v>
      </c>
      <c r="J16" s="235" t="str">
        <f t="shared" si="0"/>
        <v>TỐT</v>
      </c>
      <c r="K16" s="164"/>
      <c r="L16" s="28"/>
      <c r="M16" s="28"/>
      <c r="N16" s="28"/>
      <c r="O16" s="28"/>
      <c r="P16" s="223"/>
    </row>
    <row r="17" spans="1:16" s="131" customFormat="1" ht="26.25" customHeight="1">
      <c r="A17" s="164">
        <v>9</v>
      </c>
      <c r="B17" s="162" t="s">
        <v>1497</v>
      </c>
      <c r="C17" s="179" t="s">
        <v>1538</v>
      </c>
      <c r="D17" s="180" t="s">
        <v>1539</v>
      </c>
      <c r="E17" s="164" t="s">
        <v>1134</v>
      </c>
      <c r="F17" s="164" t="s">
        <v>1783</v>
      </c>
      <c r="G17" s="164">
        <v>85</v>
      </c>
      <c r="H17" s="164">
        <v>80</v>
      </c>
      <c r="I17" s="235">
        <f t="shared" si="1"/>
        <v>82.5</v>
      </c>
      <c r="J17" s="235" t="str">
        <f t="shared" si="0"/>
        <v>TỐT</v>
      </c>
      <c r="K17" s="164"/>
      <c r="L17" s="28"/>
      <c r="M17" s="28"/>
      <c r="N17" s="28"/>
      <c r="O17" s="28"/>
      <c r="P17" s="223"/>
    </row>
    <row r="18" spans="1:16" s="131" customFormat="1" ht="26.25" customHeight="1">
      <c r="A18" s="164">
        <v>10</v>
      </c>
      <c r="B18" s="162" t="s">
        <v>1498</v>
      </c>
      <c r="C18" s="179" t="s">
        <v>1540</v>
      </c>
      <c r="D18" s="180" t="s">
        <v>1541</v>
      </c>
      <c r="E18" s="164" t="s">
        <v>1601</v>
      </c>
      <c r="F18" s="164" t="s">
        <v>1783</v>
      </c>
      <c r="G18" s="164">
        <v>98</v>
      </c>
      <c r="H18" s="164">
        <v>88</v>
      </c>
      <c r="I18" s="235">
        <f t="shared" si="1"/>
        <v>93</v>
      </c>
      <c r="J18" s="235" t="str">
        <f t="shared" si="0"/>
        <v>X SẮC</v>
      </c>
      <c r="K18" s="164"/>
      <c r="L18" s="28"/>
      <c r="M18" s="28"/>
      <c r="N18" s="28"/>
      <c r="O18" s="28"/>
      <c r="P18" s="223"/>
    </row>
    <row r="19" spans="1:16" s="131" customFormat="1" ht="26.25" customHeight="1">
      <c r="A19" s="164">
        <v>11</v>
      </c>
      <c r="B19" s="162" t="s">
        <v>1499</v>
      </c>
      <c r="C19" s="179" t="s">
        <v>1350</v>
      </c>
      <c r="D19" s="180" t="s">
        <v>335</v>
      </c>
      <c r="E19" s="164" t="s">
        <v>1422</v>
      </c>
      <c r="F19" s="164" t="s">
        <v>1783</v>
      </c>
      <c r="G19" s="164">
        <v>93</v>
      </c>
      <c r="H19" s="164">
        <v>85</v>
      </c>
      <c r="I19" s="235">
        <f t="shared" si="1"/>
        <v>89</v>
      </c>
      <c r="J19" s="235" t="str">
        <f t="shared" si="0"/>
        <v>TỐT</v>
      </c>
      <c r="K19" s="164"/>
      <c r="L19" s="28"/>
      <c r="M19" s="28"/>
      <c r="N19" s="28"/>
      <c r="O19" s="28"/>
      <c r="P19" s="223"/>
    </row>
    <row r="20" spans="1:16" s="131" customFormat="1" ht="26.25" customHeight="1">
      <c r="A20" s="164">
        <v>12</v>
      </c>
      <c r="B20" s="162" t="s">
        <v>1500</v>
      </c>
      <c r="C20" s="179" t="s">
        <v>1542</v>
      </c>
      <c r="D20" s="180" t="s">
        <v>178</v>
      </c>
      <c r="E20" s="164" t="s">
        <v>1156</v>
      </c>
      <c r="F20" s="164" t="s">
        <v>1783</v>
      </c>
      <c r="G20" s="164">
        <v>88</v>
      </c>
      <c r="H20" s="164">
        <v>85</v>
      </c>
      <c r="I20" s="235">
        <f t="shared" si="1"/>
        <v>86.5</v>
      </c>
      <c r="J20" s="235" t="str">
        <f t="shared" si="0"/>
        <v>TỐT</v>
      </c>
      <c r="K20" s="164"/>
      <c r="L20" s="28"/>
      <c r="M20" s="28"/>
      <c r="N20" s="28"/>
      <c r="O20" s="28"/>
      <c r="P20" s="223"/>
    </row>
    <row r="21" spans="1:20" s="130" customFormat="1" ht="26.25" customHeight="1">
      <c r="A21" s="164">
        <v>13</v>
      </c>
      <c r="B21" s="162" t="s">
        <v>1501</v>
      </c>
      <c r="C21" s="179" t="s">
        <v>375</v>
      </c>
      <c r="D21" s="180" t="s">
        <v>186</v>
      </c>
      <c r="E21" s="164" t="s">
        <v>1602</v>
      </c>
      <c r="F21" s="164" t="s">
        <v>1783</v>
      </c>
      <c r="G21" s="164">
        <v>82</v>
      </c>
      <c r="H21" s="164">
        <v>0</v>
      </c>
      <c r="I21" s="235">
        <f t="shared" si="1"/>
        <v>41</v>
      </c>
      <c r="J21" s="235" t="str">
        <f t="shared" si="0"/>
        <v>YẾU</v>
      </c>
      <c r="K21" s="164"/>
      <c r="L21" s="28"/>
      <c r="M21" s="28"/>
      <c r="N21" s="28"/>
      <c r="O21" s="28"/>
      <c r="P21" s="224"/>
      <c r="T21" s="131"/>
    </row>
    <row r="22" spans="1:20" s="131" customFormat="1" ht="26.25" customHeight="1">
      <c r="A22" s="164">
        <v>14</v>
      </c>
      <c r="B22" s="162" t="s">
        <v>1502</v>
      </c>
      <c r="C22" s="179" t="s">
        <v>1543</v>
      </c>
      <c r="D22" s="180" t="s">
        <v>343</v>
      </c>
      <c r="E22" s="164" t="s">
        <v>1183</v>
      </c>
      <c r="F22" s="164" t="s">
        <v>1783</v>
      </c>
      <c r="G22" s="164">
        <v>0</v>
      </c>
      <c r="H22" s="164">
        <v>0</v>
      </c>
      <c r="I22" s="235">
        <f t="shared" si="1"/>
        <v>0</v>
      </c>
      <c r="J22" s="235" t="str">
        <f t="shared" si="0"/>
        <v>KÉM</v>
      </c>
      <c r="K22" s="164"/>
      <c r="L22" s="28"/>
      <c r="M22" s="28"/>
      <c r="N22" s="28"/>
      <c r="O22" s="28"/>
      <c r="P22" s="223" t="s">
        <v>1091</v>
      </c>
      <c r="T22" s="131" t="e">
        <v>#N/A</v>
      </c>
    </row>
    <row r="23" spans="1:18" s="131" customFormat="1" ht="26.25" customHeight="1">
      <c r="A23" s="164">
        <v>15</v>
      </c>
      <c r="B23" s="162" t="s">
        <v>1503</v>
      </c>
      <c r="C23" s="179" t="s">
        <v>299</v>
      </c>
      <c r="D23" s="180" t="s">
        <v>240</v>
      </c>
      <c r="E23" s="164" t="s">
        <v>1392</v>
      </c>
      <c r="F23" s="164" t="s">
        <v>1783</v>
      </c>
      <c r="G23" s="164">
        <v>88</v>
      </c>
      <c r="H23" s="164">
        <v>85</v>
      </c>
      <c r="I23" s="235">
        <f t="shared" si="1"/>
        <v>86.5</v>
      </c>
      <c r="J23" s="235" t="str">
        <f t="shared" si="0"/>
        <v>TỐT</v>
      </c>
      <c r="K23" s="164"/>
      <c r="L23" s="28"/>
      <c r="M23" s="28"/>
      <c r="N23" s="28"/>
      <c r="O23" s="28"/>
      <c r="P23" s="223"/>
      <c r="R23" s="132"/>
    </row>
    <row r="24" spans="1:16" s="131" customFormat="1" ht="26.25" customHeight="1">
      <c r="A24" s="164">
        <v>16</v>
      </c>
      <c r="B24" s="162" t="s">
        <v>1504</v>
      </c>
      <c r="C24" s="179" t="s">
        <v>255</v>
      </c>
      <c r="D24" s="180" t="s">
        <v>1544</v>
      </c>
      <c r="E24" s="164" t="s">
        <v>1603</v>
      </c>
      <c r="F24" s="164" t="s">
        <v>1783</v>
      </c>
      <c r="G24" s="164">
        <v>85</v>
      </c>
      <c r="H24" s="164">
        <v>0</v>
      </c>
      <c r="I24" s="235">
        <f t="shared" si="1"/>
        <v>42.5</v>
      </c>
      <c r="J24" s="235" t="str">
        <f t="shared" si="0"/>
        <v>YẾU</v>
      </c>
      <c r="K24" s="164"/>
      <c r="L24" s="28"/>
      <c r="M24" s="28"/>
      <c r="N24" s="28"/>
      <c r="O24" s="28"/>
      <c r="P24" s="223"/>
    </row>
    <row r="25" spans="1:16" s="131" customFormat="1" ht="26.25" customHeight="1">
      <c r="A25" s="164">
        <v>17</v>
      </c>
      <c r="B25" s="162" t="s">
        <v>1505</v>
      </c>
      <c r="C25" s="179" t="s">
        <v>1545</v>
      </c>
      <c r="D25" s="180" t="s">
        <v>281</v>
      </c>
      <c r="E25" s="164" t="s">
        <v>1148</v>
      </c>
      <c r="F25" s="164" t="s">
        <v>1783</v>
      </c>
      <c r="G25" s="164">
        <v>80</v>
      </c>
      <c r="H25" s="164">
        <v>0</v>
      </c>
      <c r="I25" s="235">
        <f t="shared" si="1"/>
        <v>40</v>
      </c>
      <c r="J25" s="235" t="str">
        <f t="shared" si="0"/>
        <v>YẾU</v>
      </c>
      <c r="K25" s="164"/>
      <c r="L25" s="28"/>
      <c r="M25" s="28"/>
      <c r="N25" s="28"/>
      <c r="O25" s="28"/>
      <c r="P25" s="223"/>
    </row>
    <row r="26" spans="1:20" s="131" customFormat="1" ht="26.25" customHeight="1">
      <c r="A26" s="164">
        <v>18</v>
      </c>
      <c r="B26" s="162" t="s">
        <v>1506</v>
      </c>
      <c r="C26" s="179" t="s">
        <v>1546</v>
      </c>
      <c r="D26" s="180" t="s">
        <v>243</v>
      </c>
      <c r="E26" s="164" t="s">
        <v>1367</v>
      </c>
      <c r="F26" s="164" t="s">
        <v>1783</v>
      </c>
      <c r="G26" s="164">
        <v>0</v>
      </c>
      <c r="H26" s="164">
        <v>0</v>
      </c>
      <c r="I26" s="235">
        <f t="shared" si="1"/>
        <v>0</v>
      </c>
      <c r="J26" s="235" t="str">
        <f t="shared" si="0"/>
        <v>KÉM</v>
      </c>
      <c r="K26" s="164" t="s">
        <v>1088</v>
      </c>
      <c r="L26" s="28"/>
      <c r="M26" s="28"/>
      <c r="N26" s="28"/>
      <c r="O26" s="28"/>
      <c r="P26" s="223" t="s">
        <v>1091</v>
      </c>
      <c r="T26" s="131" t="e">
        <v>#N/A</v>
      </c>
    </row>
    <row r="27" spans="1:16" s="131" customFormat="1" ht="26.25" customHeight="1">
      <c r="A27" s="164">
        <v>19</v>
      </c>
      <c r="B27" s="162" t="s">
        <v>1507</v>
      </c>
      <c r="C27" s="179" t="s">
        <v>1547</v>
      </c>
      <c r="D27" s="180" t="s">
        <v>1548</v>
      </c>
      <c r="E27" s="164" t="s">
        <v>1408</v>
      </c>
      <c r="F27" s="164" t="s">
        <v>1783</v>
      </c>
      <c r="G27" s="164">
        <v>95</v>
      </c>
      <c r="H27" s="164">
        <v>95</v>
      </c>
      <c r="I27" s="235">
        <f t="shared" si="1"/>
        <v>95</v>
      </c>
      <c r="J27" s="235" t="str">
        <f t="shared" si="0"/>
        <v>X SẮC</v>
      </c>
      <c r="K27" s="164"/>
      <c r="L27" s="28"/>
      <c r="M27" s="28"/>
      <c r="N27" s="28"/>
      <c r="O27" s="28"/>
      <c r="P27" s="223"/>
    </row>
    <row r="28" spans="1:16" s="131" customFormat="1" ht="26.25" customHeight="1">
      <c r="A28" s="164">
        <v>20</v>
      </c>
      <c r="B28" s="162" t="s">
        <v>1508</v>
      </c>
      <c r="C28" s="179" t="s">
        <v>746</v>
      </c>
      <c r="D28" s="180" t="s">
        <v>191</v>
      </c>
      <c r="E28" s="164" t="s">
        <v>1580</v>
      </c>
      <c r="F28" s="164" t="s">
        <v>1783</v>
      </c>
      <c r="G28" s="164">
        <v>85</v>
      </c>
      <c r="H28" s="164">
        <v>82</v>
      </c>
      <c r="I28" s="235">
        <f t="shared" si="1"/>
        <v>83.5</v>
      </c>
      <c r="J28" s="235" t="str">
        <f t="shared" si="0"/>
        <v>TỐT</v>
      </c>
      <c r="K28" s="164"/>
      <c r="L28" s="28"/>
      <c r="M28" s="28"/>
      <c r="N28" s="28"/>
      <c r="O28" s="28"/>
      <c r="P28" s="223"/>
    </row>
    <row r="29" spans="1:16" s="131" customFormat="1" ht="26.25" customHeight="1">
      <c r="A29" s="164">
        <v>21</v>
      </c>
      <c r="B29" s="162" t="s">
        <v>1509</v>
      </c>
      <c r="C29" s="179" t="s">
        <v>1355</v>
      </c>
      <c r="D29" s="180" t="s">
        <v>356</v>
      </c>
      <c r="E29" s="164" t="s">
        <v>1368</v>
      </c>
      <c r="F29" s="164" t="s">
        <v>1783</v>
      </c>
      <c r="G29" s="164">
        <v>85</v>
      </c>
      <c r="H29" s="164">
        <v>77</v>
      </c>
      <c r="I29" s="235">
        <f t="shared" si="1"/>
        <v>81</v>
      </c>
      <c r="J29" s="235" t="str">
        <f t="shared" si="0"/>
        <v>TỐT</v>
      </c>
      <c r="K29" s="164"/>
      <c r="L29" s="28"/>
      <c r="M29" s="28"/>
      <c r="N29" s="28"/>
      <c r="O29" s="28"/>
      <c r="P29" s="223"/>
    </row>
    <row r="30" spans="1:16" s="131" customFormat="1" ht="26.25" customHeight="1">
      <c r="A30" s="164">
        <v>22</v>
      </c>
      <c r="B30" s="162" t="s">
        <v>1510</v>
      </c>
      <c r="C30" s="179" t="s">
        <v>177</v>
      </c>
      <c r="D30" s="180" t="s">
        <v>356</v>
      </c>
      <c r="E30" s="164" t="s">
        <v>1441</v>
      </c>
      <c r="F30" s="164" t="s">
        <v>1783</v>
      </c>
      <c r="G30" s="164">
        <v>85</v>
      </c>
      <c r="H30" s="164">
        <v>77</v>
      </c>
      <c r="I30" s="235">
        <f t="shared" si="1"/>
        <v>81</v>
      </c>
      <c r="J30" s="235" t="str">
        <f t="shared" si="0"/>
        <v>TỐT</v>
      </c>
      <c r="K30" s="164"/>
      <c r="L30" s="28"/>
      <c r="M30" s="28"/>
      <c r="N30" s="28"/>
      <c r="O30" s="28"/>
      <c r="P30" s="223"/>
    </row>
    <row r="31" spans="1:16" s="131" customFormat="1" ht="26.25" customHeight="1">
      <c r="A31" s="164">
        <v>23</v>
      </c>
      <c r="B31" s="162" t="s">
        <v>1511</v>
      </c>
      <c r="C31" s="179" t="s">
        <v>1341</v>
      </c>
      <c r="D31" s="180" t="s">
        <v>196</v>
      </c>
      <c r="E31" s="164" t="s">
        <v>1604</v>
      </c>
      <c r="F31" s="164" t="s">
        <v>1783</v>
      </c>
      <c r="G31" s="164">
        <v>98</v>
      </c>
      <c r="H31" s="164">
        <v>85</v>
      </c>
      <c r="I31" s="235">
        <f t="shared" si="1"/>
        <v>91.5</v>
      </c>
      <c r="J31" s="235" t="str">
        <f t="shared" si="0"/>
        <v>X SẮC</v>
      </c>
      <c r="K31" s="164"/>
      <c r="L31" s="28"/>
      <c r="M31" s="28"/>
      <c r="N31" s="28"/>
      <c r="O31" s="28"/>
      <c r="P31" s="223"/>
    </row>
    <row r="32" spans="1:20" s="131" customFormat="1" ht="26.25" customHeight="1">
      <c r="A32" s="164">
        <v>24</v>
      </c>
      <c r="B32" s="162" t="s">
        <v>1512</v>
      </c>
      <c r="C32" s="179" t="s">
        <v>1549</v>
      </c>
      <c r="D32" s="180" t="s">
        <v>1550</v>
      </c>
      <c r="E32" s="164" t="s">
        <v>1605</v>
      </c>
      <c r="F32" s="164" t="s">
        <v>1783</v>
      </c>
      <c r="G32" s="164">
        <v>85</v>
      </c>
      <c r="H32" s="164">
        <v>0</v>
      </c>
      <c r="I32" s="235">
        <f t="shared" si="1"/>
        <v>42.5</v>
      </c>
      <c r="J32" s="235" t="str">
        <f t="shared" si="0"/>
        <v>YẾU</v>
      </c>
      <c r="K32" s="164"/>
      <c r="L32" s="28"/>
      <c r="M32" s="28"/>
      <c r="N32" s="28"/>
      <c r="O32" s="28"/>
      <c r="P32" s="223"/>
      <c r="T32" s="131" t="s">
        <v>1791</v>
      </c>
    </row>
    <row r="33" spans="1:16" s="131" customFormat="1" ht="26.25" customHeight="1">
      <c r="A33" s="164">
        <v>25</v>
      </c>
      <c r="B33" s="162" t="s">
        <v>1513</v>
      </c>
      <c r="C33" s="179" t="s">
        <v>1551</v>
      </c>
      <c r="D33" s="180" t="s">
        <v>247</v>
      </c>
      <c r="E33" s="164" t="s">
        <v>1606</v>
      </c>
      <c r="F33" s="164" t="s">
        <v>1783</v>
      </c>
      <c r="G33" s="164">
        <v>85</v>
      </c>
      <c r="H33" s="164">
        <v>82</v>
      </c>
      <c r="I33" s="235">
        <f t="shared" si="1"/>
        <v>83.5</v>
      </c>
      <c r="J33" s="235" t="str">
        <f t="shared" si="0"/>
        <v>TỐT</v>
      </c>
      <c r="K33" s="164"/>
      <c r="L33" s="28"/>
      <c r="M33" s="28"/>
      <c r="N33" s="28"/>
      <c r="O33" s="28"/>
      <c r="P33" s="223"/>
    </row>
    <row r="34" spans="1:16" s="131" customFormat="1" ht="26.25" customHeight="1">
      <c r="A34" s="164">
        <v>26</v>
      </c>
      <c r="B34" s="162" t="s">
        <v>1514</v>
      </c>
      <c r="C34" s="179" t="s">
        <v>1552</v>
      </c>
      <c r="D34" s="180" t="s">
        <v>247</v>
      </c>
      <c r="E34" s="164" t="s">
        <v>1367</v>
      </c>
      <c r="F34" s="164" t="s">
        <v>1783</v>
      </c>
      <c r="G34" s="164">
        <v>90</v>
      </c>
      <c r="H34" s="164">
        <v>98</v>
      </c>
      <c r="I34" s="235">
        <f t="shared" si="1"/>
        <v>94</v>
      </c>
      <c r="J34" s="235" t="str">
        <f t="shared" si="0"/>
        <v>X SẮC</v>
      </c>
      <c r="K34" s="164"/>
      <c r="L34" s="28"/>
      <c r="M34" s="28"/>
      <c r="N34" s="28"/>
      <c r="O34" s="28"/>
      <c r="P34" s="223"/>
    </row>
    <row r="35" spans="1:16" s="131" customFormat="1" ht="26.25" customHeight="1">
      <c r="A35" s="164">
        <v>27</v>
      </c>
      <c r="B35" s="162" t="s">
        <v>1515</v>
      </c>
      <c r="C35" s="179" t="s">
        <v>1553</v>
      </c>
      <c r="D35" s="180" t="s">
        <v>247</v>
      </c>
      <c r="E35" s="164" t="s">
        <v>1607</v>
      </c>
      <c r="F35" s="164" t="s">
        <v>1783</v>
      </c>
      <c r="G35" s="164">
        <v>85</v>
      </c>
      <c r="H35" s="164">
        <v>82</v>
      </c>
      <c r="I35" s="235">
        <f t="shared" si="1"/>
        <v>83.5</v>
      </c>
      <c r="J35" s="235" t="str">
        <f t="shared" si="0"/>
        <v>TỐT</v>
      </c>
      <c r="K35" s="164"/>
      <c r="L35" s="28"/>
      <c r="M35" s="28"/>
      <c r="N35" s="28"/>
      <c r="O35" s="28"/>
      <c r="P35" s="223"/>
    </row>
    <row r="36" spans="1:16" s="131" customFormat="1" ht="26.25" customHeight="1">
      <c r="A36" s="164">
        <v>28</v>
      </c>
      <c r="B36" s="162" t="s">
        <v>1516</v>
      </c>
      <c r="C36" s="179" t="s">
        <v>250</v>
      </c>
      <c r="D36" s="180" t="s">
        <v>1554</v>
      </c>
      <c r="E36" s="164" t="s">
        <v>1425</v>
      </c>
      <c r="F36" s="164" t="s">
        <v>1783</v>
      </c>
      <c r="G36" s="164">
        <v>85</v>
      </c>
      <c r="H36" s="164">
        <v>80</v>
      </c>
      <c r="I36" s="235">
        <f t="shared" si="1"/>
        <v>82.5</v>
      </c>
      <c r="J36" s="235" t="str">
        <f t="shared" si="0"/>
        <v>TỐT</v>
      </c>
      <c r="K36" s="164"/>
      <c r="L36" s="28"/>
      <c r="M36" s="28"/>
      <c r="N36" s="28"/>
      <c r="O36" s="28"/>
      <c r="P36" s="223"/>
    </row>
    <row r="37" spans="1:16" s="131" customFormat="1" ht="26.25" customHeight="1">
      <c r="A37" s="164">
        <v>29</v>
      </c>
      <c r="B37" s="162" t="s">
        <v>1517</v>
      </c>
      <c r="C37" s="179" t="s">
        <v>1555</v>
      </c>
      <c r="D37" s="180" t="s">
        <v>909</v>
      </c>
      <c r="E37" s="164" t="s">
        <v>1608</v>
      </c>
      <c r="F37" s="164" t="s">
        <v>1783</v>
      </c>
      <c r="G37" s="164">
        <v>87</v>
      </c>
      <c r="H37" s="164">
        <v>80</v>
      </c>
      <c r="I37" s="235">
        <f t="shared" si="1"/>
        <v>83.5</v>
      </c>
      <c r="J37" s="235" t="str">
        <f t="shared" si="0"/>
        <v>TỐT</v>
      </c>
      <c r="K37" s="164"/>
      <c r="L37" s="28"/>
      <c r="M37" s="28"/>
      <c r="N37" s="28"/>
      <c r="O37" s="28"/>
      <c r="P37" s="223"/>
    </row>
    <row r="38" spans="1:16" s="131" customFormat="1" ht="26.25" customHeight="1">
      <c r="A38" s="164">
        <v>30</v>
      </c>
      <c r="B38" s="162" t="s">
        <v>1518</v>
      </c>
      <c r="C38" s="179" t="s">
        <v>1556</v>
      </c>
      <c r="D38" s="180" t="s">
        <v>909</v>
      </c>
      <c r="E38" s="164" t="s">
        <v>1609</v>
      </c>
      <c r="F38" s="164" t="s">
        <v>1783</v>
      </c>
      <c r="G38" s="164">
        <v>95</v>
      </c>
      <c r="H38" s="164">
        <v>80</v>
      </c>
      <c r="I38" s="235">
        <f t="shared" si="1"/>
        <v>87.5</v>
      </c>
      <c r="J38" s="235" t="str">
        <f t="shared" si="0"/>
        <v>TỐT</v>
      </c>
      <c r="K38" s="164"/>
      <c r="L38" s="28"/>
      <c r="M38" s="28"/>
      <c r="N38" s="28"/>
      <c r="O38" s="28"/>
      <c r="P38" s="223"/>
    </row>
    <row r="39" spans="1:16" s="131" customFormat="1" ht="26.25" customHeight="1">
      <c r="A39" s="164">
        <v>31</v>
      </c>
      <c r="B39" s="162" t="s">
        <v>1519</v>
      </c>
      <c r="C39" s="179" t="s">
        <v>1557</v>
      </c>
      <c r="D39" s="180" t="s">
        <v>495</v>
      </c>
      <c r="E39" s="164" t="s">
        <v>1610</v>
      </c>
      <c r="F39" s="164" t="s">
        <v>1783</v>
      </c>
      <c r="G39" s="164">
        <v>88</v>
      </c>
      <c r="H39" s="164">
        <v>88</v>
      </c>
      <c r="I39" s="235">
        <f t="shared" si="1"/>
        <v>88</v>
      </c>
      <c r="J39" s="235" t="str">
        <f t="shared" si="0"/>
        <v>TỐT</v>
      </c>
      <c r="K39" s="164"/>
      <c r="L39" s="28"/>
      <c r="M39" s="28"/>
      <c r="N39" s="28"/>
      <c r="O39" s="28"/>
      <c r="P39" s="223"/>
    </row>
    <row r="40" spans="1:16" s="131" customFormat="1" ht="26.25" customHeight="1">
      <c r="A40" s="164">
        <v>32</v>
      </c>
      <c r="B40" s="162" t="s">
        <v>1520</v>
      </c>
      <c r="C40" s="179" t="s">
        <v>1558</v>
      </c>
      <c r="D40" s="180" t="s">
        <v>1559</v>
      </c>
      <c r="E40" s="164" t="s">
        <v>1611</v>
      </c>
      <c r="F40" s="164" t="s">
        <v>1783</v>
      </c>
      <c r="G40" s="164">
        <v>85</v>
      </c>
      <c r="H40" s="164">
        <v>77</v>
      </c>
      <c r="I40" s="235">
        <f t="shared" si="1"/>
        <v>81</v>
      </c>
      <c r="J40" s="235" t="str">
        <f t="shared" si="0"/>
        <v>TỐT</v>
      </c>
      <c r="K40" s="164"/>
      <c r="L40" s="28"/>
      <c r="M40" s="28"/>
      <c r="N40" s="28"/>
      <c r="O40" s="28"/>
      <c r="P40" s="223"/>
    </row>
    <row r="41" spans="1:16" s="131" customFormat="1" ht="26.25" customHeight="1">
      <c r="A41" s="164">
        <v>33</v>
      </c>
      <c r="B41" s="162" t="s">
        <v>1521</v>
      </c>
      <c r="C41" s="179" t="s">
        <v>918</v>
      </c>
      <c r="D41" s="180" t="s">
        <v>202</v>
      </c>
      <c r="E41" s="164" t="s">
        <v>1368</v>
      </c>
      <c r="F41" s="164" t="s">
        <v>1783</v>
      </c>
      <c r="G41" s="164">
        <v>85</v>
      </c>
      <c r="H41" s="164">
        <v>85</v>
      </c>
      <c r="I41" s="235">
        <f t="shared" si="1"/>
        <v>85</v>
      </c>
      <c r="J41" s="235" t="str">
        <f t="shared" si="0"/>
        <v>TỐT</v>
      </c>
      <c r="K41" s="164"/>
      <c r="L41" s="28"/>
      <c r="M41" s="28"/>
      <c r="N41" s="28"/>
      <c r="O41" s="28"/>
      <c r="P41" s="223"/>
    </row>
    <row r="42" spans="1:16" s="131" customFormat="1" ht="26.25" customHeight="1">
      <c r="A42" s="164">
        <v>34</v>
      </c>
      <c r="B42" s="162" t="s">
        <v>1522</v>
      </c>
      <c r="C42" s="179" t="s">
        <v>206</v>
      </c>
      <c r="D42" s="180" t="s">
        <v>202</v>
      </c>
      <c r="E42" s="164" t="s">
        <v>1153</v>
      </c>
      <c r="F42" s="164" t="s">
        <v>1783</v>
      </c>
      <c r="G42" s="164">
        <v>95</v>
      </c>
      <c r="H42" s="164">
        <v>95</v>
      </c>
      <c r="I42" s="235">
        <f t="shared" si="1"/>
        <v>95</v>
      </c>
      <c r="J42" s="235" t="str">
        <f t="shared" si="0"/>
        <v>X SẮC</v>
      </c>
      <c r="K42" s="164"/>
      <c r="L42" s="28"/>
      <c r="M42" s="28"/>
      <c r="N42" s="28"/>
      <c r="O42" s="28"/>
      <c r="P42" s="223"/>
    </row>
    <row r="43" spans="1:16" s="131" customFormat="1" ht="26.25" customHeight="1">
      <c r="A43" s="164">
        <v>35</v>
      </c>
      <c r="B43" s="162" t="s">
        <v>1523</v>
      </c>
      <c r="C43" s="179" t="s">
        <v>1560</v>
      </c>
      <c r="D43" s="180" t="s">
        <v>202</v>
      </c>
      <c r="E43" s="164" t="s">
        <v>1397</v>
      </c>
      <c r="F43" s="164" t="s">
        <v>1783</v>
      </c>
      <c r="G43" s="164">
        <v>85</v>
      </c>
      <c r="H43" s="164">
        <v>82</v>
      </c>
      <c r="I43" s="235">
        <f t="shared" si="1"/>
        <v>83.5</v>
      </c>
      <c r="J43" s="235" t="str">
        <f t="shared" si="0"/>
        <v>TỐT</v>
      </c>
      <c r="K43" s="164"/>
      <c r="L43" s="28"/>
      <c r="M43" s="28"/>
      <c r="N43" s="28"/>
      <c r="O43" s="28"/>
      <c r="P43" s="223"/>
    </row>
    <row r="44" spans="1:16" s="131" customFormat="1" ht="26.25" customHeight="1">
      <c r="A44" s="164">
        <v>36</v>
      </c>
      <c r="B44" s="162" t="s">
        <v>1524</v>
      </c>
      <c r="C44" s="179" t="s">
        <v>1561</v>
      </c>
      <c r="D44" s="180" t="s">
        <v>202</v>
      </c>
      <c r="E44" s="164" t="s">
        <v>1612</v>
      </c>
      <c r="F44" s="164" t="s">
        <v>1783</v>
      </c>
      <c r="G44" s="164">
        <v>82</v>
      </c>
      <c r="H44" s="164">
        <v>82</v>
      </c>
      <c r="I44" s="235">
        <f t="shared" si="1"/>
        <v>82</v>
      </c>
      <c r="J44" s="235" t="str">
        <f t="shared" si="0"/>
        <v>TỐT</v>
      </c>
      <c r="K44" s="164"/>
      <c r="L44" s="28"/>
      <c r="M44" s="28"/>
      <c r="N44" s="28"/>
      <c r="O44" s="28"/>
      <c r="P44" s="223"/>
    </row>
    <row r="45" spans="1:18" s="131" customFormat="1" ht="26.25" customHeight="1">
      <c r="A45" s="164">
        <v>37</v>
      </c>
      <c r="B45" s="162" t="s">
        <v>1525</v>
      </c>
      <c r="C45" s="179" t="s">
        <v>253</v>
      </c>
      <c r="D45" s="180" t="s">
        <v>378</v>
      </c>
      <c r="E45" s="164" t="s">
        <v>1444</v>
      </c>
      <c r="F45" s="164" t="s">
        <v>1783</v>
      </c>
      <c r="G45" s="164">
        <v>82</v>
      </c>
      <c r="H45" s="164">
        <v>77</v>
      </c>
      <c r="I45" s="235">
        <f t="shared" si="1"/>
        <v>79.5</v>
      </c>
      <c r="J45" s="235" t="str">
        <f t="shared" si="0"/>
        <v>KHÁ</v>
      </c>
      <c r="K45" s="164"/>
      <c r="L45" s="28"/>
      <c r="M45" s="28"/>
      <c r="N45" s="28"/>
      <c r="O45" s="28"/>
      <c r="P45" s="223"/>
      <c r="R45" s="130"/>
    </row>
    <row r="46" spans="1:16" s="131" customFormat="1" ht="26.25" customHeight="1">
      <c r="A46" s="164">
        <v>38</v>
      </c>
      <c r="B46" s="162" t="s">
        <v>1526</v>
      </c>
      <c r="C46" s="179" t="s">
        <v>726</v>
      </c>
      <c r="D46" s="180" t="s">
        <v>386</v>
      </c>
      <c r="E46" s="164" t="s">
        <v>1613</v>
      </c>
      <c r="F46" s="164" t="s">
        <v>1783</v>
      </c>
      <c r="G46" s="164">
        <v>85</v>
      </c>
      <c r="H46" s="164">
        <v>85</v>
      </c>
      <c r="I46" s="235">
        <f t="shared" si="1"/>
        <v>85</v>
      </c>
      <c r="J46" s="235" t="str">
        <f t="shared" si="0"/>
        <v>TỐT</v>
      </c>
      <c r="K46" s="164"/>
      <c r="L46" s="28"/>
      <c r="M46" s="28"/>
      <c r="N46" s="28"/>
      <c r="O46" s="28"/>
      <c r="P46" s="223"/>
    </row>
    <row r="47" spans="1:16" s="131" customFormat="1" ht="26.25" customHeight="1">
      <c r="A47" s="164">
        <v>39</v>
      </c>
      <c r="B47" s="162" t="s">
        <v>1527</v>
      </c>
      <c r="C47" s="179" t="s">
        <v>299</v>
      </c>
      <c r="D47" s="180" t="s">
        <v>207</v>
      </c>
      <c r="E47" s="164" t="s">
        <v>1614</v>
      </c>
      <c r="F47" s="164" t="s">
        <v>1783</v>
      </c>
      <c r="G47" s="164">
        <v>85</v>
      </c>
      <c r="H47" s="164">
        <v>80</v>
      </c>
      <c r="I47" s="235">
        <f t="shared" si="1"/>
        <v>82.5</v>
      </c>
      <c r="J47" s="235" t="str">
        <f t="shared" si="0"/>
        <v>TỐT</v>
      </c>
      <c r="K47" s="164"/>
      <c r="L47" s="28"/>
      <c r="M47" s="28"/>
      <c r="N47" s="28"/>
      <c r="O47" s="28"/>
      <c r="P47" s="223"/>
    </row>
    <row r="48" spans="1:16" s="131" customFormat="1" ht="26.25" customHeight="1">
      <c r="A48" s="164">
        <v>40</v>
      </c>
      <c r="B48" s="162" t="s">
        <v>1528</v>
      </c>
      <c r="C48" s="179" t="s">
        <v>1562</v>
      </c>
      <c r="D48" s="180" t="s">
        <v>289</v>
      </c>
      <c r="E48" s="164" t="s">
        <v>1615</v>
      </c>
      <c r="F48" s="164" t="s">
        <v>1783</v>
      </c>
      <c r="G48" s="164">
        <v>85</v>
      </c>
      <c r="H48" s="164">
        <v>85</v>
      </c>
      <c r="I48" s="235">
        <f t="shared" si="1"/>
        <v>85</v>
      </c>
      <c r="J48" s="235" t="str">
        <f t="shared" si="0"/>
        <v>TỐT</v>
      </c>
      <c r="K48" s="164"/>
      <c r="L48" s="28"/>
      <c r="M48" s="28"/>
      <c r="N48" s="28"/>
      <c r="O48" s="28"/>
      <c r="P48" s="223"/>
    </row>
    <row r="49" spans="1:16" s="131" customFormat="1" ht="26.25" customHeight="1">
      <c r="A49" s="164">
        <v>41</v>
      </c>
      <c r="B49" s="162" t="s">
        <v>1529</v>
      </c>
      <c r="C49" s="179" t="s">
        <v>1563</v>
      </c>
      <c r="D49" s="180" t="s">
        <v>289</v>
      </c>
      <c r="E49" s="164" t="s">
        <v>1616</v>
      </c>
      <c r="F49" s="164" t="s">
        <v>1783</v>
      </c>
      <c r="G49" s="164">
        <v>90</v>
      </c>
      <c r="H49" s="164">
        <v>88</v>
      </c>
      <c r="I49" s="235">
        <f t="shared" si="1"/>
        <v>89</v>
      </c>
      <c r="J49" s="235" t="str">
        <f t="shared" si="0"/>
        <v>TỐT</v>
      </c>
      <c r="K49" s="164"/>
      <c r="L49" s="28"/>
      <c r="M49" s="28"/>
      <c r="N49" s="28"/>
      <c r="O49" s="28"/>
      <c r="P49" s="223"/>
    </row>
    <row r="50" spans="1:16" s="131" customFormat="1" ht="26.25" customHeight="1">
      <c r="A50" s="164">
        <v>42</v>
      </c>
      <c r="B50" s="162" t="s">
        <v>1530</v>
      </c>
      <c r="C50" s="179" t="s">
        <v>257</v>
      </c>
      <c r="D50" s="180" t="s">
        <v>210</v>
      </c>
      <c r="E50" s="164" t="s">
        <v>1418</v>
      </c>
      <c r="F50" s="164" t="s">
        <v>1783</v>
      </c>
      <c r="G50" s="164">
        <v>98</v>
      </c>
      <c r="H50" s="164">
        <v>98</v>
      </c>
      <c r="I50" s="235">
        <f t="shared" si="1"/>
        <v>98</v>
      </c>
      <c r="J50" s="235" t="str">
        <f t="shared" si="0"/>
        <v>X SẮC</v>
      </c>
      <c r="K50" s="164"/>
      <c r="L50" s="28"/>
      <c r="M50" s="28"/>
      <c r="N50" s="28"/>
      <c r="O50" s="28"/>
      <c r="P50" s="223"/>
    </row>
    <row r="51" spans="1:16" s="131" customFormat="1" ht="26.25" customHeight="1">
      <c r="A51" s="164">
        <v>43</v>
      </c>
      <c r="B51" s="162" t="s">
        <v>1531</v>
      </c>
      <c r="C51" s="179" t="s">
        <v>1564</v>
      </c>
      <c r="D51" s="180" t="s">
        <v>505</v>
      </c>
      <c r="E51" s="164" t="s">
        <v>1617</v>
      </c>
      <c r="F51" s="164" t="s">
        <v>1783</v>
      </c>
      <c r="G51" s="164">
        <v>72</v>
      </c>
      <c r="H51" s="164">
        <v>0</v>
      </c>
      <c r="I51" s="235">
        <f t="shared" si="1"/>
        <v>36</v>
      </c>
      <c r="J51" s="235" t="str">
        <f t="shared" si="0"/>
        <v>YẾU</v>
      </c>
      <c r="K51" s="164"/>
      <c r="L51" s="28"/>
      <c r="M51" s="28"/>
      <c r="N51" s="28"/>
      <c r="O51" s="28"/>
      <c r="P51" s="223"/>
    </row>
    <row r="52" spans="1:16" s="131" customFormat="1" ht="26.25" customHeight="1">
      <c r="A52" s="164">
        <v>44</v>
      </c>
      <c r="B52" s="162" t="s">
        <v>1532</v>
      </c>
      <c r="C52" s="179" t="s">
        <v>1565</v>
      </c>
      <c r="D52" s="180" t="s">
        <v>508</v>
      </c>
      <c r="E52" s="164" t="s">
        <v>1618</v>
      </c>
      <c r="F52" s="164" t="s">
        <v>1783</v>
      </c>
      <c r="G52" s="164">
        <v>95</v>
      </c>
      <c r="H52" s="164">
        <v>85</v>
      </c>
      <c r="I52" s="235">
        <f t="shared" si="1"/>
        <v>90</v>
      </c>
      <c r="J52" s="235" t="str">
        <f t="shared" si="0"/>
        <v>X SẮC</v>
      </c>
      <c r="K52" s="164"/>
      <c r="L52" s="28"/>
      <c r="M52" s="28"/>
      <c r="N52" s="28"/>
      <c r="O52" s="28"/>
      <c r="P52" s="223"/>
    </row>
    <row r="53" spans="1:16" s="131" customFormat="1" ht="26.25" customHeight="1">
      <c r="A53" s="164">
        <v>45</v>
      </c>
      <c r="B53" s="162" t="s">
        <v>1533</v>
      </c>
      <c r="C53" s="179" t="s">
        <v>1566</v>
      </c>
      <c r="D53" s="180" t="s">
        <v>508</v>
      </c>
      <c r="E53" s="164" t="s">
        <v>1394</v>
      </c>
      <c r="F53" s="164" t="s">
        <v>1783</v>
      </c>
      <c r="G53" s="164">
        <v>85</v>
      </c>
      <c r="H53" s="164">
        <v>85</v>
      </c>
      <c r="I53" s="235">
        <f t="shared" si="1"/>
        <v>85</v>
      </c>
      <c r="J53" s="235" t="str">
        <f t="shared" si="0"/>
        <v>TỐT</v>
      </c>
      <c r="K53" s="164"/>
      <c r="L53" s="28"/>
      <c r="M53" s="28"/>
      <c r="N53" s="28"/>
      <c r="O53" s="28"/>
      <c r="P53" s="223"/>
    </row>
    <row r="54" spans="1:16" s="131" customFormat="1" ht="26.25" customHeight="1">
      <c r="A54" s="164">
        <v>46</v>
      </c>
      <c r="B54" s="164" t="s">
        <v>1534</v>
      </c>
      <c r="C54" s="179" t="s">
        <v>1350</v>
      </c>
      <c r="D54" s="212" t="s">
        <v>399</v>
      </c>
      <c r="E54" s="164" t="s">
        <v>1619</v>
      </c>
      <c r="F54" s="164" t="s">
        <v>1783</v>
      </c>
      <c r="G54" s="164">
        <v>88</v>
      </c>
      <c r="H54" s="164">
        <v>85</v>
      </c>
      <c r="I54" s="235">
        <f t="shared" si="1"/>
        <v>86.5</v>
      </c>
      <c r="J54" s="235" t="str">
        <f t="shared" si="0"/>
        <v>TỐT</v>
      </c>
      <c r="K54" s="164"/>
      <c r="L54" s="28"/>
      <c r="M54" s="28"/>
      <c r="N54" s="28"/>
      <c r="O54" s="28"/>
      <c r="P54" s="223"/>
    </row>
    <row r="55" spans="1:18" ht="26.25" customHeight="1">
      <c r="A55" s="164">
        <v>47</v>
      </c>
      <c r="B55" s="162" t="s">
        <v>1214</v>
      </c>
      <c r="C55" s="177" t="s">
        <v>1256</v>
      </c>
      <c r="D55" s="178" t="s">
        <v>399</v>
      </c>
      <c r="E55" s="190" t="s">
        <v>1202</v>
      </c>
      <c r="F55" s="164" t="s">
        <v>1783</v>
      </c>
      <c r="G55" s="190">
        <v>98</v>
      </c>
      <c r="H55" s="164">
        <v>92</v>
      </c>
      <c r="I55" s="235">
        <f t="shared" si="1"/>
        <v>95</v>
      </c>
      <c r="J55" s="235" t="str">
        <f t="shared" si="0"/>
        <v>X SẮC</v>
      </c>
      <c r="K55" s="164"/>
      <c r="L55" s="28"/>
      <c r="M55" s="28"/>
      <c r="N55" s="28"/>
      <c r="O55" s="28"/>
      <c r="P55" s="225"/>
      <c r="Q55" s="41"/>
      <c r="R55" s="41"/>
    </row>
    <row r="56" spans="1:18" ht="26.25" customHeight="1">
      <c r="A56" s="164">
        <v>48</v>
      </c>
      <c r="B56" s="162" t="s">
        <v>1215</v>
      </c>
      <c r="C56" s="177" t="s">
        <v>299</v>
      </c>
      <c r="D56" s="178" t="s">
        <v>402</v>
      </c>
      <c r="E56" s="190" t="s">
        <v>1464</v>
      </c>
      <c r="F56" s="164" t="s">
        <v>1783</v>
      </c>
      <c r="G56" s="190">
        <v>95</v>
      </c>
      <c r="H56" s="164">
        <v>95</v>
      </c>
      <c r="I56" s="235">
        <f t="shared" si="1"/>
        <v>95</v>
      </c>
      <c r="J56" s="235" t="str">
        <f t="shared" si="0"/>
        <v>X SẮC</v>
      </c>
      <c r="K56" s="164"/>
      <c r="L56" s="28"/>
      <c r="M56" s="28"/>
      <c r="N56" s="28"/>
      <c r="O56" s="28"/>
      <c r="P56" s="225"/>
      <c r="Q56" s="41"/>
      <c r="R56" s="41"/>
    </row>
    <row r="57" spans="1:18" ht="26.25" customHeight="1">
      <c r="A57" s="164">
        <v>49</v>
      </c>
      <c r="B57" s="162" t="s">
        <v>1216</v>
      </c>
      <c r="C57" s="177" t="s">
        <v>253</v>
      </c>
      <c r="D57" s="178" t="s">
        <v>513</v>
      </c>
      <c r="E57" s="190" t="s">
        <v>1465</v>
      </c>
      <c r="F57" s="164" t="s">
        <v>1783</v>
      </c>
      <c r="G57" s="190">
        <v>89</v>
      </c>
      <c r="H57" s="164">
        <v>92</v>
      </c>
      <c r="I57" s="235">
        <f t="shared" si="1"/>
        <v>90.5</v>
      </c>
      <c r="J57" s="235" t="str">
        <f t="shared" si="0"/>
        <v>X SẮC</v>
      </c>
      <c r="K57" s="164"/>
      <c r="L57" s="28"/>
      <c r="M57" s="28"/>
      <c r="N57" s="28"/>
      <c r="O57" s="28"/>
      <c r="P57" s="225"/>
      <c r="Q57" s="41"/>
      <c r="R57" s="41"/>
    </row>
    <row r="58" spans="1:18" ht="26.25" customHeight="1">
      <c r="A58" s="164">
        <v>50</v>
      </c>
      <c r="B58" s="162" t="s">
        <v>1217</v>
      </c>
      <c r="C58" s="177" t="s">
        <v>1257</v>
      </c>
      <c r="D58" s="178" t="s">
        <v>293</v>
      </c>
      <c r="E58" s="190" t="s">
        <v>1456</v>
      </c>
      <c r="F58" s="164" t="s">
        <v>1783</v>
      </c>
      <c r="G58" s="190">
        <v>84</v>
      </c>
      <c r="H58" s="164">
        <v>98</v>
      </c>
      <c r="I58" s="235">
        <f t="shared" si="1"/>
        <v>91</v>
      </c>
      <c r="J58" s="235" t="str">
        <f t="shared" si="0"/>
        <v>X SẮC</v>
      </c>
      <c r="K58" s="164"/>
      <c r="L58" s="28"/>
      <c r="M58" s="28"/>
      <c r="N58" s="28"/>
      <c r="O58" s="28"/>
      <c r="P58" s="225"/>
      <c r="Q58" s="41"/>
      <c r="R58" s="41"/>
    </row>
    <row r="59" spans="1:18" ht="26.25" customHeight="1">
      <c r="A59" s="164">
        <v>51</v>
      </c>
      <c r="B59" s="162" t="s">
        <v>1218</v>
      </c>
      <c r="C59" s="177" t="s">
        <v>1258</v>
      </c>
      <c r="D59" s="178" t="s">
        <v>1259</v>
      </c>
      <c r="E59" s="190" t="s">
        <v>400</v>
      </c>
      <c r="F59" s="164" t="s">
        <v>1783</v>
      </c>
      <c r="G59" s="190">
        <v>98</v>
      </c>
      <c r="H59" s="164">
        <v>98</v>
      </c>
      <c r="I59" s="235">
        <f t="shared" si="1"/>
        <v>98</v>
      </c>
      <c r="J59" s="235" t="str">
        <f t="shared" si="0"/>
        <v>X SẮC</v>
      </c>
      <c r="K59" s="164"/>
      <c r="L59" s="28"/>
      <c r="M59" s="28"/>
      <c r="N59" s="28"/>
      <c r="O59" s="28"/>
      <c r="P59" s="225"/>
      <c r="Q59" s="41"/>
      <c r="R59" s="41"/>
    </row>
    <row r="60" spans="1:18" ht="26.25" customHeight="1">
      <c r="A60" s="164">
        <v>52</v>
      </c>
      <c r="B60" s="162" t="s">
        <v>1219</v>
      </c>
      <c r="C60" s="177" t="s">
        <v>1260</v>
      </c>
      <c r="D60" s="178" t="s">
        <v>1259</v>
      </c>
      <c r="E60" s="190" t="s">
        <v>1466</v>
      </c>
      <c r="F60" s="164" t="s">
        <v>1783</v>
      </c>
      <c r="G60" s="190">
        <v>95</v>
      </c>
      <c r="H60" s="164">
        <v>95</v>
      </c>
      <c r="I60" s="235">
        <f t="shared" si="1"/>
        <v>95</v>
      </c>
      <c r="J60" s="235" t="str">
        <f t="shared" si="0"/>
        <v>X SẮC</v>
      </c>
      <c r="K60" s="164"/>
      <c r="L60" s="28"/>
      <c r="M60" s="28"/>
      <c r="N60" s="28"/>
      <c r="O60" s="28"/>
      <c r="P60" s="225"/>
      <c r="Q60" s="41"/>
      <c r="R60" s="41"/>
    </row>
    <row r="61" spans="1:18" ht="26.25" customHeight="1">
      <c r="A61" s="164">
        <v>53</v>
      </c>
      <c r="B61" s="162" t="s">
        <v>1220</v>
      </c>
      <c r="C61" s="177" t="s">
        <v>1261</v>
      </c>
      <c r="D61" s="178" t="s">
        <v>213</v>
      </c>
      <c r="E61" s="190" t="s">
        <v>1467</v>
      </c>
      <c r="F61" s="164" t="s">
        <v>1783</v>
      </c>
      <c r="G61" s="190">
        <v>93</v>
      </c>
      <c r="H61" s="164">
        <v>92</v>
      </c>
      <c r="I61" s="235">
        <f t="shared" si="1"/>
        <v>92.5</v>
      </c>
      <c r="J61" s="235" t="str">
        <f t="shared" si="0"/>
        <v>X SẮC</v>
      </c>
      <c r="K61" s="164"/>
      <c r="L61" s="28"/>
      <c r="M61" s="28"/>
      <c r="N61" s="28"/>
      <c r="O61" s="28"/>
      <c r="P61" s="225"/>
      <c r="Q61" s="41"/>
      <c r="R61" s="41"/>
    </row>
    <row r="62" spans="1:18" ht="26.25" customHeight="1">
      <c r="A62" s="164">
        <v>54</v>
      </c>
      <c r="B62" s="162" t="s">
        <v>1221</v>
      </c>
      <c r="C62" s="177" t="s">
        <v>1262</v>
      </c>
      <c r="D62" s="178" t="s">
        <v>216</v>
      </c>
      <c r="E62" s="190" t="s">
        <v>1468</v>
      </c>
      <c r="F62" s="164" t="s">
        <v>1783</v>
      </c>
      <c r="G62" s="190">
        <v>70</v>
      </c>
      <c r="H62" s="164">
        <v>0</v>
      </c>
      <c r="I62" s="235">
        <f t="shared" si="1"/>
        <v>35</v>
      </c>
      <c r="J62" s="235" t="str">
        <f t="shared" si="0"/>
        <v>YẾU</v>
      </c>
      <c r="K62" s="164"/>
      <c r="L62" s="28"/>
      <c r="M62" s="28"/>
      <c r="N62" s="28"/>
      <c r="O62" s="28"/>
      <c r="P62" s="225"/>
      <c r="Q62" s="41"/>
      <c r="R62" s="41"/>
    </row>
    <row r="63" spans="1:18" ht="26.25" customHeight="1">
      <c r="A63" s="164">
        <v>55</v>
      </c>
      <c r="B63" s="162" t="s">
        <v>1222</v>
      </c>
      <c r="C63" s="177" t="s">
        <v>844</v>
      </c>
      <c r="D63" s="178" t="s">
        <v>256</v>
      </c>
      <c r="E63" s="190" t="s">
        <v>1434</v>
      </c>
      <c r="F63" s="164" t="s">
        <v>1783</v>
      </c>
      <c r="G63" s="190">
        <v>89</v>
      </c>
      <c r="H63" s="164">
        <v>89</v>
      </c>
      <c r="I63" s="235">
        <f t="shared" si="1"/>
        <v>89</v>
      </c>
      <c r="J63" s="235" t="str">
        <f t="shared" si="0"/>
        <v>TỐT</v>
      </c>
      <c r="K63" s="164"/>
      <c r="L63" s="28"/>
      <c r="M63" s="28"/>
      <c r="N63" s="28"/>
      <c r="O63" s="28"/>
      <c r="P63" s="225"/>
      <c r="Q63" s="41"/>
      <c r="R63" s="41"/>
    </row>
    <row r="64" spans="1:18" ht="26.25" customHeight="1">
      <c r="A64" s="164">
        <v>56</v>
      </c>
      <c r="B64" s="162" t="s">
        <v>1223</v>
      </c>
      <c r="C64" s="177" t="s">
        <v>1263</v>
      </c>
      <c r="D64" s="178" t="s">
        <v>256</v>
      </c>
      <c r="E64" s="190" t="s">
        <v>1469</v>
      </c>
      <c r="F64" s="164" t="s">
        <v>1783</v>
      </c>
      <c r="G64" s="190">
        <v>50</v>
      </c>
      <c r="H64" s="164">
        <v>77</v>
      </c>
      <c r="I64" s="235">
        <f t="shared" si="1"/>
        <v>63.5</v>
      </c>
      <c r="J64" s="235" t="str">
        <f t="shared" si="0"/>
        <v>TB KHÁ</v>
      </c>
      <c r="K64" s="164"/>
      <c r="L64" s="28"/>
      <c r="M64" s="28"/>
      <c r="N64" s="28"/>
      <c r="O64" s="28"/>
      <c r="P64" s="225"/>
      <c r="Q64" s="41"/>
      <c r="R64" s="41"/>
    </row>
    <row r="65" spans="1:18" ht="26.25" customHeight="1">
      <c r="A65" s="164">
        <v>57</v>
      </c>
      <c r="B65" s="162" t="s">
        <v>1224</v>
      </c>
      <c r="C65" s="177" t="s">
        <v>1264</v>
      </c>
      <c r="D65" s="178" t="s">
        <v>1265</v>
      </c>
      <c r="E65" s="190" t="s">
        <v>1202</v>
      </c>
      <c r="F65" s="164" t="s">
        <v>1783</v>
      </c>
      <c r="G65" s="190">
        <v>92</v>
      </c>
      <c r="H65" s="164">
        <v>95</v>
      </c>
      <c r="I65" s="235">
        <f t="shared" si="1"/>
        <v>93.5</v>
      </c>
      <c r="J65" s="235" t="str">
        <f t="shared" si="0"/>
        <v>X SẮC</v>
      </c>
      <c r="K65" s="164"/>
      <c r="L65" s="28"/>
      <c r="M65" s="28"/>
      <c r="N65" s="28"/>
      <c r="O65" s="28"/>
      <c r="P65" s="225"/>
      <c r="Q65" s="41"/>
      <c r="R65" s="41"/>
    </row>
    <row r="66" spans="1:18" ht="26.25" customHeight="1">
      <c r="A66" s="164">
        <v>58</v>
      </c>
      <c r="B66" s="162" t="s">
        <v>1225</v>
      </c>
      <c r="C66" s="177" t="s">
        <v>1266</v>
      </c>
      <c r="D66" s="178" t="s">
        <v>1265</v>
      </c>
      <c r="E66" s="190" t="s">
        <v>1470</v>
      </c>
      <c r="F66" s="164" t="s">
        <v>1783</v>
      </c>
      <c r="G66" s="190">
        <v>95</v>
      </c>
      <c r="H66" s="164">
        <v>89</v>
      </c>
      <c r="I66" s="235">
        <f t="shared" si="1"/>
        <v>92</v>
      </c>
      <c r="J66" s="235" t="str">
        <f t="shared" si="0"/>
        <v>X SẮC</v>
      </c>
      <c r="K66" s="164"/>
      <c r="L66" s="28"/>
      <c r="M66" s="28"/>
      <c r="N66" s="28"/>
      <c r="O66" s="28"/>
      <c r="P66" s="225"/>
      <c r="Q66" s="41"/>
      <c r="R66" s="41"/>
    </row>
    <row r="67" spans="1:18" ht="26.25" customHeight="1">
      <c r="A67" s="164">
        <v>59</v>
      </c>
      <c r="B67" s="162" t="s">
        <v>1226</v>
      </c>
      <c r="C67" s="177" t="s">
        <v>1267</v>
      </c>
      <c r="D67" s="178" t="s">
        <v>297</v>
      </c>
      <c r="E67" s="190" t="s">
        <v>1471</v>
      </c>
      <c r="F67" s="164" t="s">
        <v>1783</v>
      </c>
      <c r="G67" s="190">
        <v>95</v>
      </c>
      <c r="H67" s="164">
        <v>92</v>
      </c>
      <c r="I67" s="235">
        <f t="shared" si="1"/>
        <v>93.5</v>
      </c>
      <c r="J67" s="235" t="str">
        <f t="shared" si="0"/>
        <v>X SẮC</v>
      </c>
      <c r="K67" s="164"/>
      <c r="L67" s="28"/>
      <c r="M67" s="28"/>
      <c r="N67" s="28"/>
      <c r="O67" s="28"/>
      <c r="P67" s="225"/>
      <c r="Q67" s="41"/>
      <c r="R67" s="41"/>
    </row>
    <row r="68" spans="1:18" ht="26.25" customHeight="1">
      <c r="A68" s="164">
        <v>60</v>
      </c>
      <c r="B68" s="162" t="s">
        <v>1227</v>
      </c>
      <c r="C68" s="177" t="s">
        <v>299</v>
      </c>
      <c r="D68" s="178" t="s">
        <v>300</v>
      </c>
      <c r="E68" s="190" t="s">
        <v>1442</v>
      </c>
      <c r="F68" s="164" t="s">
        <v>1783</v>
      </c>
      <c r="G68" s="190">
        <v>95</v>
      </c>
      <c r="H68" s="164">
        <v>95</v>
      </c>
      <c r="I68" s="235">
        <f t="shared" si="1"/>
        <v>95</v>
      </c>
      <c r="J68" s="235" t="str">
        <f t="shared" si="0"/>
        <v>X SẮC</v>
      </c>
      <c r="K68" s="164"/>
      <c r="L68" s="28"/>
      <c r="M68" s="28"/>
      <c r="N68" s="28"/>
      <c r="O68" s="28"/>
      <c r="P68" s="225"/>
      <c r="Q68" s="41"/>
      <c r="R68" s="41"/>
    </row>
    <row r="69" spans="1:18" ht="26.25" customHeight="1">
      <c r="A69" s="164">
        <v>61</v>
      </c>
      <c r="B69" s="162" t="s">
        <v>1228</v>
      </c>
      <c r="C69" s="177" t="s">
        <v>1268</v>
      </c>
      <c r="D69" s="178" t="s">
        <v>302</v>
      </c>
      <c r="E69" s="190" t="s">
        <v>1472</v>
      </c>
      <c r="F69" s="164" t="s">
        <v>1783</v>
      </c>
      <c r="G69" s="190">
        <v>95</v>
      </c>
      <c r="H69" s="164">
        <v>95</v>
      </c>
      <c r="I69" s="235">
        <f t="shared" si="1"/>
        <v>95</v>
      </c>
      <c r="J69" s="235" t="str">
        <f t="shared" si="0"/>
        <v>X SẮC</v>
      </c>
      <c r="K69" s="164"/>
      <c r="L69" s="28"/>
      <c r="M69" s="28"/>
      <c r="N69" s="28"/>
      <c r="O69" s="28"/>
      <c r="P69" s="225"/>
      <c r="Q69" s="41"/>
      <c r="R69" s="41"/>
    </row>
    <row r="70" spans="1:18" ht="26.25" customHeight="1">
      <c r="A70" s="164">
        <v>62</v>
      </c>
      <c r="B70" s="162" t="s">
        <v>1229</v>
      </c>
      <c r="C70" s="177" t="s">
        <v>1269</v>
      </c>
      <c r="D70" s="178" t="s">
        <v>535</v>
      </c>
      <c r="E70" s="190" t="s">
        <v>1473</v>
      </c>
      <c r="F70" s="164" t="s">
        <v>1783</v>
      </c>
      <c r="G70" s="190">
        <v>93</v>
      </c>
      <c r="H70" s="164">
        <v>95</v>
      </c>
      <c r="I70" s="235">
        <f t="shared" si="1"/>
        <v>94</v>
      </c>
      <c r="J70" s="235" t="str">
        <f t="shared" si="0"/>
        <v>X SẮC</v>
      </c>
      <c r="K70" s="164"/>
      <c r="L70" s="28"/>
      <c r="M70" s="28"/>
      <c r="N70" s="28"/>
      <c r="O70" s="28"/>
      <c r="P70" s="225"/>
      <c r="Q70" s="41"/>
      <c r="R70" s="41"/>
    </row>
    <row r="71" spans="1:18" ht="26.25" customHeight="1">
      <c r="A71" s="164">
        <v>63</v>
      </c>
      <c r="B71" s="162" t="s">
        <v>1230</v>
      </c>
      <c r="C71" s="177" t="s">
        <v>181</v>
      </c>
      <c r="D71" s="178" t="s">
        <v>258</v>
      </c>
      <c r="E71" s="190" t="s">
        <v>1470</v>
      </c>
      <c r="F71" s="164" t="s">
        <v>1783</v>
      </c>
      <c r="G71" s="190">
        <v>95</v>
      </c>
      <c r="H71" s="164">
        <v>92</v>
      </c>
      <c r="I71" s="235">
        <f t="shared" si="1"/>
        <v>93.5</v>
      </c>
      <c r="J71" s="235" t="str">
        <f aca="true" t="shared" si="2" ref="J71:J100">IF(I71&gt;=90,"X SẮC",IF(I71&gt;=80,"TỐT",IF(I71&gt;=70,"KHÁ",IF(I71&gt;=60,"TB KHÁ",IF(I71&gt;=50,"T. BÌNH",IF(I71&gt;=30,"YẾU","KÉM"))))))</f>
        <v>X SẮC</v>
      </c>
      <c r="K71" s="164"/>
      <c r="L71" s="28"/>
      <c r="M71" s="28"/>
      <c r="N71" s="28"/>
      <c r="O71" s="28"/>
      <c r="P71" s="225"/>
      <c r="Q71" s="41"/>
      <c r="R71" s="41"/>
    </row>
    <row r="72" spans="1:18" ht="26.25" customHeight="1">
      <c r="A72" s="164">
        <v>64</v>
      </c>
      <c r="B72" s="162" t="s">
        <v>1231</v>
      </c>
      <c r="C72" s="177" t="s">
        <v>1270</v>
      </c>
      <c r="D72" s="178" t="s">
        <v>1001</v>
      </c>
      <c r="E72" s="190" t="s">
        <v>1395</v>
      </c>
      <c r="F72" s="164" t="s">
        <v>1783</v>
      </c>
      <c r="G72" s="190">
        <v>92</v>
      </c>
      <c r="H72" s="164">
        <v>92</v>
      </c>
      <c r="I72" s="235">
        <f t="shared" si="1"/>
        <v>92</v>
      </c>
      <c r="J72" s="235" t="str">
        <f t="shared" si="2"/>
        <v>X SẮC</v>
      </c>
      <c r="K72" s="164"/>
      <c r="L72" s="28"/>
      <c r="M72" s="28"/>
      <c r="N72" s="28"/>
      <c r="O72" s="28"/>
      <c r="P72" s="225"/>
      <c r="Q72" s="41"/>
      <c r="R72" s="41"/>
    </row>
    <row r="73" spans="1:18" ht="26.25" customHeight="1">
      <c r="A73" s="164">
        <v>65</v>
      </c>
      <c r="B73" s="162" t="s">
        <v>1232</v>
      </c>
      <c r="C73" s="177" t="s">
        <v>353</v>
      </c>
      <c r="D73" s="178" t="s">
        <v>803</v>
      </c>
      <c r="E73" s="190" t="s">
        <v>1474</v>
      </c>
      <c r="F73" s="164" t="s">
        <v>1783</v>
      </c>
      <c r="G73" s="190">
        <v>95</v>
      </c>
      <c r="H73" s="164">
        <v>98</v>
      </c>
      <c r="I73" s="235">
        <f aca="true" t="shared" si="3" ref="I73:I100">(G73+H73)/2</f>
        <v>96.5</v>
      </c>
      <c r="J73" s="235" t="str">
        <f t="shared" si="2"/>
        <v>X SẮC</v>
      </c>
      <c r="K73" s="164"/>
      <c r="L73" s="28"/>
      <c r="M73" s="28"/>
      <c r="N73" s="28"/>
      <c r="O73" s="28"/>
      <c r="P73" s="225"/>
      <c r="Q73" s="41"/>
      <c r="R73" s="41"/>
    </row>
    <row r="74" spans="1:18" ht="26.25" customHeight="1">
      <c r="A74" s="164">
        <v>66</v>
      </c>
      <c r="B74" s="162" t="s">
        <v>1233</v>
      </c>
      <c r="C74" s="177" t="s">
        <v>1271</v>
      </c>
      <c r="D74" s="178" t="s">
        <v>1272</v>
      </c>
      <c r="E74" s="190" t="s">
        <v>1475</v>
      </c>
      <c r="F74" s="164" t="s">
        <v>1783</v>
      </c>
      <c r="G74" s="190">
        <v>92</v>
      </c>
      <c r="H74" s="164">
        <v>95</v>
      </c>
      <c r="I74" s="235">
        <f t="shared" si="3"/>
        <v>93.5</v>
      </c>
      <c r="J74" s="235" t="str">
        <f t="shared" si="2"/>
        <v>X SẮC</v>
      </c>
      <c r="K74" s="164"/>
      <c r="L74" s="28"/>
      <c r="M74" s="28"/>
      <c r="N74" s="28"/>
      <c r="O74" s="28"/>
      <c r="P74" s="225"/>
      <c r="Q74" s="41"/>
      <c r="R74" s="41"/>
    </row>
    <row r="75" spans="1:18" ht="26.25" customHeight="1">
      <c r="A75" s="164">
        <v>67</v>
      </c>
      <c r="B75" s="162" t="s">
        <v>1234</v>
      </c>
      <c r="C75" s="177" t="s">
        <v>242</v>
      </c>
      <c r="D75" s="178" t="s">
        <v>804</v>
      </c>
      <c r="E75" s="190" t="s">
        <v>1373</v>
      </c>
      <c r="F75" s="164" t="s">
        <v>1783</v>
      </c>
      <c r="G75" s="190">
        <v>70</v>
      </c>
      <c r="H75" s="164">
        <v>0</v>
      </c>
      <c r="I75" s="235">
        <f t="shared" si="3"/>
        <v>35</v>
      </c>
      <c r="J75" s="235" t="str">
        <f t="shared" si="2"/>
        <v>YẾU</v>
      </c>
      <c r="K75" s="164"/>
      <c r="L75" s="28"/>
      <c r="M75" s="28"/>
      <c r="N75" s="28"/>
      <c r="O75" s="28"/>
      <c r="P75" s="225"/>
      <c r="Q75" s="41"/>
      <c r="R75" s="41"/>
    </row>
    <row r="76" spans="1:18" ht="26.25" customHeight="1">
      <c r="A76" s="164">
        <v>68</v>
      </c>
      <c r="B76" s="162" t="s">
        <v>1235</v>
      </c>
      <c r="C76" s="177" t="s">
        <v>1273</v>
      </c>
      <c r="D76" s="178" t="s">
        <v>804</v>
      </c>
      <c r="E76" s="190" t="s">
        <v>1476</v>
      </c>
      <c r="F76" s="164" t="s">
        <v>1783</v>
      </c>
      <c r="G76" s="190">
        <v>98</v>
      </c>
      <c r="H76" s="164">
        <v>98</v>
      </c>
      <c r="I76" s="235">
        <f t="shared" si="3"/>
        <v>98</v>
      </c>
      <c r="J76" s="235" t="str">
        <f t="shared" si="2"/>
        <v>X SẮC</v>
      </c>
      <c r="K76" s="164"/>
      <c r="L76" s="28"/>
      <c r="M76" s="28"/>
      <c r="N76" s="28"/>
      <c r="O76" s="28"/>
      <c r="P76" s="225"/>
      <c r="Q76" s="41"/>
      <c r="R76" s="41"/>
    </row>
    <row r="77" spans="1:18" ht="26.25" customHeight="1">
      <c r="A77" s="164">
        <v>69</v>
      </c>
      <c r="B77" s="162" t="s">
        <v>1236</v>
      </c>
      <c r="C77" s="177" t="s">
        <v>1274</v>
      </c>
      <c r="D77" s="178" t="s">
        <v>430</v>
      </c>
      <c r="E77" s="190" t="s">
        <v>1465</v>
      </c>
      <c r="F77" s="164" t="s">
        <v>1783</v>
      </c>
      <c r="G77" s="190">
        <v>92</v>
      </c>
      <c r="H77" s="164">
        <v>92</v>
      </c>
      <c r="I77" s="235">
        <f t="shared" si="3"/>
        <v>92</v>
      </c>
      <c r="J77" s="235" t="str">
        <f t="shared" si="2"/>
        <v>X SẮC</v>
      </c>
      <c r="K77" s="164"/>
      <c r="L77" s="28"/>
      <c r="M77" s="28"/>
      <c r="N77" s="28"/>
      <c r="O77" s="28"/>
      <c r="P77" s="225"/>
      <c r="Q77" s="41"/>
      <c r="R77" s="41"/>
    </row>
    <row r="78" spans="1:18" ht="26.25" customHeight="1">
      <c r="A78" s="164">
        <v>70</v>
      </c>
      <c r="B78" s="162" t="s">
        <v>1237</v>
      </c>
      <c r="C78" s="177" t="s">
        <v>1275</v>
      </c>
      <c r="D78" s="178" t="s">
        <v>810</v>
      </c>
      <c r="E78" s="190" t="s">
        <v>1465</v>
      </c>
      <c r="F78" s="164" t="s">
        <v>1783</v>
      </c>
      <c r="G78" s="190">
        <v>95</v>
      </c>
      <c r="H78" s="164">
        <v>95</v>
      </c>
      <c r="I78" s="235">
        <f t="shared" si="3"/>
        <v>95</v>
      </c>
      <c r="J78" s="235" t="str">
        <f t="shared" si="2"/>
        <v>X SẮC</v>
      </c>
      <c r="K78" s="164"/>
      <c r="L78" s="28"/>
      <c r="M78" s="28"/>
      <c r="N78" s="28"/>
      <c r="O78" s="28"/>
      <c r="P78" s="225"/>
      <c r="Q78" s="41"/>
      <c r="R78" s="41"/>
    </row>
    <row r="79" spans="1:18" ht="26.25" customHeight="1">
      <c r="A79" s="164">
        <v>71</v>
      </c>
      <c r="B79" s="162" t="s">
        <v>1238</v>
      </c>
      <c r="C79" s="177" t="s">
        <v>1276</v>
      </c>
      <c r="D79" s="178" t="s">
        <v>1057</v>
      </c>
      <c r="E79" s="190" t="s">
        <v>1477</v>
      </c>
      <c r="F79" s="164" t="s">
        <v>1783</v>
      </c>
      <c r="G79" s="190">
        <v>70</v>
      </c>
      <c r="H79" s="164">
        <v>0</v>
      </c>
      <c r="I79" s="235">
        <f t="shared" si="3"/>
        <v>35</v>
      </c>
      <c r="J79" s="235" t="str">
        <f t="shared" si="2"/>
        <v>YẾU</v>
      </c>
      <c r="K79" s="164"/>
      <c r="L79" s="28"/>
      <c r="M79" s="28"/>
      <c r="N79" s="28"/>
      <c r="O79" s="28"/>
      <c r="P79" s="225"/>
      <c r="Q79" s="41"/>
      <c r="R79" s="41"/>
    </row>
    <row r="80" spans="1:18" ht="26.25" customHeight="1">
      <c r="A80" s="164">
        <v>72</v>
      </c>
      <c r="B80" s="162" t="s">
        <v>1239</v>
      </c>
      <c r="C80" s="177" t="s">
        <v>1277</v>
      </c>
      <c r="D80" s="178" t="s">
        <v>225</v>
      </c>
      <c r="E80" s="190" t="s">
        <v>1478</v>
      </c>
      <c r="F80" s="164" t="s">
        <v>1783</v>
      </c>
      <c r="G80" s="190">
        <v>87</v>
      </c>
      <c r="H80" s="164">
        <v>92</v>
      </c>
      <c r="I80" s="235">
        <f t="shared" si="3"/>
        <v>89.5</v>
      </c>
      <c r="J80" s="235" t="str">
        <f t="shared" si="2"/>
        <v>TỐT</v>
      </c>
      <c r="K80" s="164"/>
      <c r="L80" s="28"/>
      <c r="M80" s="28"/>
      <c r="N80" s="28"/>
      <c r="O80" s="28"/>
      <c r="P80" s="225"/>
      <c r="Q80" s="41"/>
      <c r="R80" s="41"/>
    </row>
    <row r="81" spans="1:18" ht="26.25" customHeight="1">
      <c r="A81" s="164">
        <v>73</v>
      </c>
      <c r="B81" s="162" t="s">
        <v>1240</v>
      </c>
      <c r="C81" s="177" t="s">
        <v>1278</v>
      </c>
      <c r="D81" s="178" t="s">
        <v>225</v>
      </c>
      <c r="E81" s="190" t="s">
        <v>1479</v>
      </c>
      <c r="F81" s="164" t="s">
        <v>1783</v>
      </c>
      <c r="G81" s="190">
        <v>92</v>
      </c>
      <c r="H81" s="164">
        <v>92</v>
      </c>
      <c r="I81" s="235">
        <f t="shared" si="3"/>
        <v>92</v>
      </c>
      <c r="J81" s="235" t="str">
        <f t="shared" si="2"/>
        <v>X SẮC</v>
      </c>
      <c r="K81" s="164"/>
      <c r="L81" s="28"/>
      <c r="M81" s="28"/>
      <c r="N81" s="28"/>
      <c r="O81" s="28"/>
      <c r="P81" s="225"/>
      <c r="Q81" s="41"/>
      <c r="R81" s="41"/>
    </row>
    <row r="82" spans="1:18" ht="26.25" customHeight="1">
      <c r="A82" s="164">
        <v>74</v>
      </c>
      <c r="B82" s="162" t="s">
        <v>1241</v>
      </c>
      <c r="C82" s="177" t="s">
        <v>1279</v>
      </c>
      <c r="D82" s="178" t="s">
        <v>225</v>
      </c>
      <c r="E82" s="190" t="s">
        <v>1480</v>
      </c>
      <c r="F82" s="164" t="s">
        <v>1783</v>
      </c>
      <c r="G82" s="190">
        <v>98</v>
      </c>
      <c r="H82" s="164">
        <v>98</v>
      </c>
      <c r="I82" s="235">
        <f t="shared" si="3"/>
        <v>98</v>
      </c>
      <c r="J82" s="235" t="str">
        <f t="shared" si="2"/>
        <v>X SẮC</v>
      </c>
      <c r="K82" s="164"/>
      <c r="L82" s="28"/>
      <c r="M82" s="28"/>
      <c r="N82" s="28"/>
      <c r="O82" s="28"/>
      <c r="P82" s="225"/>
      <c r="Q82" s="41"/>
      <c r="R82" s="41"/>
    </row>
    <row r="83" spans="1:18" ht="26.25" customHeight="1">
      <c r="A83" s="164">
        <v>75</v>
      </c>
      <c r="B83" s="162" t="s">
        <v>1242</v>
      </c>
      <c r="C83" s="177" t="s">
        <v>1280</v>
      </c>
      <c r="D83" s="178" t="s">
        <v>225</v>
      </c>
      <c r="E83" s="190" t="s">
        <v>1481</v>
      </c>
      <c r="F83" s="164" t="s">
        <v>1783</v>
      </c>
      <c r="G83" s="190">
        <v>89</v>
      </c>
      <c r="H83" s="164">
        <v>92</v>
      </c>
      <c r="I83" s="235">
        <f t="shared" si="3"/>
        <v>90.5</v>
      </c>
      <c r="J83" s="235" t="str">
        <f t="shared" si="2"/>
        <v>X SẮC</v>
      </c>
      <c r="K83" s="164"/>
      <c r="L83" s="28"/>
      <c r="M83" s="28"/>
      <c r="N83" s="28"/>
      <c r="O83" s="28"/>
      <c r="P83" s="225"/>
      <c r="Q83" s="41"/>
      <c r="R83" s="41"/>
    </row>
    <row r="84" spans="1:18" ht="26.25" customHeight="1">
      <c r="A84" s="164">
        <v>76</v>
      </c>
      <c r="B84" s="162" t="s">
        <v>1243</v>
      </c>
      <c r="C84" s="177" t="s">
        <v>745</v>
      </c>
      <c r="D84" s="178" t="s">
        <v>225</v>
      </c>
      <c r="E84" s="190" t="s">
        <v>1482</v>
      </c>
      <c r="F84" s="164" t="s">
        <v>1783</v>
      </c>
      <c r="G84" s="190">
        <v>95</v>
      </c>
      <c r="H84" s="164">
        <v>98</v>
      </c>
      <c r="I84" s="235">
        <f t="shared" si="3"/>
        <v>96.5</v>
      </c>
      <c r="J84" s="235" t="str">
        <f t="shared" si="2"/>
        <v>X SẮC</v>
      </c>
      <c r="K84" s="164"/>
      <c r="L84" s="28"/>
      <c r="M84" s="28"/>
      <c r="N84" s="28"/>
      <c r="O84" s="28"/>
      <c r="P84" s="225"/>
      <c r="Q84" s="41"/>
      <c r="R84" s="41"/>
    </row>
    <row r="85" spans="1:18" ht="26.25" customHeight="1">
      <c r="A85" s="164">
        <v>77</v>
      </c>
      <c r="B85" s="162" t="s">
        <v>1244</v>
      </c>
      <c r="C85" s="177" t="s">
        <v>817</v>
      </c>
      <c r="D85" s="178" t="s">
        <v>225</v>
      </c>
      <c r="E85" s="190" t="s">
        <v>1149</v>
      </c>
      <c r="F85" s="164" t="s">
        <v>1783</v>
      </c>
      <c r="G85" s="190">
        <v>85</v>
      </c>
      <c r="H85" s="164">
        <v>95</v>
      </c>
      <c r="I85" s="235">
        <f t="shared" si="3"/>
        <v>90</v>
      </c>
      <c r="J85" s="235" t="str">
        <f t="shared" si="2"/>
        <v>X SẮC</v>
      </c>
      <c r="K85" s="164"/>
      <c r="L85" s="28"/>
      <c r="M85" s="28"/>
      <c r="N85" s="28"/>
      <c r="O85" s="28"/>
      <c r="P85" s="225"/>
      <c r="Q85" s="41"/>
      <c r="R85" s="41"/>
    </row>
    <row r="86" spans="1:18" ht="26.25" customHeight="1">
      <c r="A86" s="164">
        <v>78</v>
      </c>
      <c r="B86" s="162" t="s">
        <v>1245</v>
      </c>
      <c r="C86" s="177" t="s">
        <v>1281</v>
      </c>
      <c r="D86" s="178" t="s">
        <v>441</v>
      </c>
      <c r="E86" s="190" t="s">
        <v>1483</v>
      </c>
      <c r="F86" s="164" t="s">
        <v>1783</v>
      </c>
      <c r="G86" s="190">
        <v>92</v>
      </c>
      <c r="H86" s="164">
        <v>95</v>
      </c>
      <c r="I86" s="235">
        <f t="shared" si="3"/>
        <v>93.5</v>
      </c>
      <c r="J86" s="235" t="str">
        <f t="shared" si="2"/>
        <v>X SẮC</v>
      </c>
      <c r="K86" s="164"/>
      <c r="L86" s="28"/>
      <c r="M86" s="28"/>
      <c r="N86" s="28"/>
      <c r="O86" s="28"/>
      <c r="P86" s="225"/>
      <c r="Q86" s="41"/>
      <c r="R86" s="41"/>
    </row>
    <row r="87" spans="1:18" ht="26.25" customHeight="1">
      <c r="A87" s="164">
        <v>79</v>
      </c>
      <c r="B87" s="162" t="s">
        <v>1246</v>
      </c>
      <c r="C87" s="177" t="s">
        <v>1282</v>
      </c>
      <c r="D87" s="178" t="s">
        <v>441</v>
      </c>
      <c r="E87" s="190" t="s">
        <v>1484</v>
      </c>
      <c r="F87" s="164" t="s">
        <v>1783</v>
      </c>
      <c r="G87" s="190">
        <v>89</v>
      </c>
      <c r="H87" s="164">
        <v>87</v>
      </c>
      <c r="I87" s="235">
        <f t="shared" si="3"/>
        <v>88</v>
      </c>
      <c r="J87" s="235" t="str">
        <f t="shared" si="2"/>
        <v>TỐT</v>
      </c>
      <c r="K87" s="164"/>
      <c r="L87" s="28"/>
      <c r="M87" s="28"/>
      <c r="N87" s="28"/>
      <c r="O87" s="28"/>
      <c r="P87" s="225"/>
      <c r="Q87" s="41"/>
      <c r="R87" s="41"/>
    </row>
    <row r="88" spans="1:18" ht="26.25" customHeight="1">
      <c r="A88" s="164">
        <v>80</v>
      </c>
      <c r="B88" s="162" t="s">
        <v>1247</v>
      </c>
      <c r="C88" s="177" t="s">
        <v>1283</v>
      </c>
      <c r="D88" s="178" t="s">
        <v>441</v>
      </c>
      <c r="E88" s="190" t="s">
        <v>1485</v>
      </c>
      <c r="F88" s="164" t="s">
        <v>1783</v>
      </c>
      <c r="G88" s="190">
        <v>95</v>
      </c>
      <c r="H88" s="164">
        <v>95</v>
      </c>
      <c r="I88" s="235">
        <f t="shared" si="3"/>
        <v>95</v>
      </c>
      <c r="J88" s="235" t="str">
        <f t="shared" si="2"/>
        <v>X SẮC</v>
      </c>
      <c r="K88" s="164"/>
      <c r="L88" s="28"/>
      <c r="M88" s="28"/>
      <c r="N88" s="28"/>
      <c r="O88" s="28"/>
      <c r="P88" s="225"/>
      <c r="Q88" s="41"/>
      <c r="R88" s="41"/>
    </row>
    <row r="89" spans="1:18" ht="26.25" customHeight="1">
      <c r="A89" s="164">
        <v>81</v>
      </c>
      <c r="B89" s="162" t="s">
        <v>1248</v>
      </c>
      <c r="C89" s="177" t="s">
        <v>1284</v>
      </c>
      <c r="D89" s="178" t="s">
        <v>441</v>
      </c>
      <c r="E89" s="190" t="s">
        <v>1467</v>
      </c>
      <c r="F89" s="164" t="s">
        <v>1783</v>
      </c>
      <c r="G89" s="190">
        <v>95</v>
      </c>
      <c r="H89" s="164">
        <v>89</v>
      </c>
      <c r="I89" s="235">
        <f t="shared" si="3"/>
        <v>92</v>
      </c>
      <c r="J89" s="235" t="str">
        <f t="shared" si="2"/>
        <v>X SẮC</v>
      </c>
      <c r="K89" s="164"/>
      <c r="L89" s="28"/>
      <c r="M89" s="28"/>
      <c r="N89" s="28"/>
      <c r="O89" s="28"/>
      <c r="P89" s="225"/>
      <c r="Q89" s="41"/>
      <c r="R89" s="41"/>
    </row>
    <row r="90" spans="1:18" ht="26.25" customHeight="1">
      <c r="A90" s="164">
        <v>82</v>
      </c>
      <c r="B90" s="162" t="s">
        <v>1249</v>
      </c>
      <c r="C90" s="177" t="s">
        <v>1285</v>
      </c>
      <c r="D90" s="178" t="s">
        <v>441</v>
      </c>
      <c r="E90" s="190" t="s">
        <v>1388</v>
      </c>
      <c r="F90" s="164" t="s">
        <v>1783</v>
      </c>
      <c r="G90" s="190">
        <v>95</v>
      </c>
      <c r="H90" s="164">
        <v>92</v>
      </c>
      <c r="I90" s="235">
        <f t="shared" si="3"/>
        <v>93.5</v>
      </c>
      <c r="J90" s="235" t="str">
        <f t="shared" si="2"/>
        <v>X SẮC</v>
      </c>
      <c r="K90" s="164"/>
      <c r="L90" s="28"/>
      <c r="M90" s="28"/>
      <c r="N90" s="28"/>
      <c r="O90" s="28"/>
      <c r="P90" s="225"/>
      <c r="Q90" s="41"/>
      <c r="R90" s="41"/>
    </row>
    <row r="91" spans="1:18" ht="26.25" customHeight="1">
      <c r="A91" s="164">
        <v>83</v>
      </c>
      <c r="B91" s="162" t="s">
        <v>1250</v>
      </c>
      <c r="C91" s="177" t="s">
        <v>1286</v>
      </c>
      <c r="D91" s="178" t="s">
        <v>232</v>
      </c>
      <c r="E91" s="190" t="s">
        <v>1486</v>
      </c>
      <c r="F91" s="164" t="s">
        <v>1783</v>
      </c>
      <c r="G91" s="190">
        <v>95</v>
      </c>
      <c r="H91" s="164">
        <v>92</v>
      </c>
      <c r="I91" s="235">
        <f t="shared" si="3"/>
        <v>93.5</v>
      </c>
      <c r="J91" s="235" t="str">
        <f t="shared" si="2"/>
        <v>X SẮC</v>
      </c>
      <c r="K91" s="164"/>
      <c r="L91" s="28"/>
      <c r="M91" s="28"/>
      <c r="N91" s="28"/>
      <c r="O91" s="28"/>
      <c r="P91" s="225"/>
      <c r="Q91" s="41"/>
      <c r="R91" s="41"/>
    </row>
    <row r="92" spans="1:18" ht="26.25" customHeight="1">
      <c r="A92" s="164">
        <v>84</v>
      </c>
      <c r="B92" s="162" t="s">
        <v>1251</v>
      </c>
      <c r="C92" s="177" t="s">
        <v>1287</v>
      </c>
      <c r="D92" s="178" t="s">
        <v>1288</v>
      </c>
      <c r="E92" s="190" t="s">
        <v>1487</v>
      </c>
      <c r="F92" s="164" t="s">
        <v>1783</v>
      </c>
      <c r="G92" s="190">
        <v>95</v>
      </c>
      <c r="H92" s="164">
        <v>95</v>
      </c>
      <c r="I92" s="235">
        <f t="shared" si="3"/>
        <v>95</v>
      </c>
      <c r="J92" s="235" t="str">
        <f t="shared" si="2"/>
        <v>X SẮC</v>
      </c>
      <c r="K92" s="164"/>
      <c r="L92" s="28"/>
      <c r="M92" s="28"/>
      <c r="N92" s="28"/>
      <c r="O92" s="28"/>
      <c r="P92" s="225"/>
      <c r="Q92" s="41"/>
      <c r="R92" s="41"/>
    </row>
    <row r="93" spans="1:18" ht="26.25" customHeight="1">
      <c r="A93" s="164">
        <v>85</v>
      </c>
      <c r="B93" s="162" t="s">
        <v>1252</v>
      </c>
      <c r="C93" s="177" t="s">
        <v>516</v>
      </c>
      <c r="D93" s="178" t="s">
        <v>449</v>
      </c>
      <c r="E93" s="190" t="s">
        <v>1371</v>
      </c>
      <c r="F93" s="164" t="s">
        <v>1783</v>
      </c>
      <c r="G93" s="190">
        <v>95</v>
      </c>
      <c r="H93" s="164">
        <v>92</v>
      </c>
      <c r="I93" s="235">
        <f t="shared" si="3"/>
        <v>93.5</v>
      </c>
      <c r="J93" s="235" t="str">
        <f t="shared" si="2"/>
        <v>X SẮC</v>
      </c>
      <c r="K93" s="164"/>
      <c r="L93" s="28"/>
      <c r="M93" s="28"/>
      <c r="N93" s="28"/>
      <c r="O93" s="28"/>
      <c r="P93" s="225"/>
      <c r="Q93" s="41"/>
      <c r="R93" s="41"/>
    </row>
    <row r="94" spans="1:18" ht="26.25" customHeight="1">
      <c r="A94" s="164">
        <v>86</v>
      </c>
      <c r="B94" s="162" t="s">
        <v>1253</v>
      </c>
      <c r="C94" s="177" t="s">
        <v>1289</v>
      </c>
      <c r="D94" s="178" t="s">
        <v>846</v>
      </c>
      <c r="E94" s="190" t="s">
        <v>1488</v>
      </c>
      <c r="F94" s="164" t="s">
        <v>1783</v>
      </c>
      <c r="G94" s="190">
        <v>92</v>
      </c>
      <c r="H94" s="164">
        <v>92</v>
      </c>
      <c r="I94" s="235">
        <f t="shared" si="3"/>
        <v>92</v>
      </c>
      <c r="J94" s="235" t="str">
        <f t="shared" si="2"/>
        <v>X SẮC</v>
      </c>
      <c r="K94" s="164"/>
      <c r="L94" s="28"/>
      <c r="M94" s="28"/>
      <c r="N94" s="28"/>
      <c r="O94" s="28"/>
      <c r="P94" s="225"/>
      <c r="Q94" s="41"/>
      <c r="R94" s="41"/>
    </row>
    <row r="95" spans="1:18" ht="26.25" customHeight="1">
      <c r="A95" s="164">
        <v>87</v>
      </c>
      <c r="B95" s="162" t="s">
        <v>1254</v>
      </c>
      <c r="C95" s="177" t="s">
        <v>1290</v>
      </c>
      <c r="D95" s="178" t="s">
        <v>846</v>
      </c>
      <c r="E95" s="190" t="s">
        <v>1418</v>
      </c>
      <c r="F95" s="164" t="s">
        <v>1783</v>
      </c>
      <c r="G95" s="190">
        <v>89</v>
      </c>
      <c r="H95" s="164">
        <v>92</v>
      </c>
      <c r="I95" s="235">
        <f t="shared" si="3"/>
        <v>90.5</v>
      </c>
      <c r="J95" s="235" t="str">
        <f t="shared" si="2"/>
        <v>X SẮC</v>
      </c>
      <c r="K95" s="164"/>
      <c r="L95" s="28"/>
      <c r="M95" s="28"/>
      <c r="N95" s="28"/>
      <c r="O95" s="28"/>
      <c r="P95" s="225"/>
      <c r="Q95" s="41"/>
      <c r="R95" s="41"/>
    </row>
    <row r="96" spans="1:18" ht="26.25" customHeight="1">
      <c r="A96" s="164">
        <v>88</v>
      </c>
      <c r="B96" s="162" t="s">
        <v>1255</v>
      </c>
      <c r="C96" s="177" t="s">
        <v>1291</v>
      </c>
      <c r="D96" s="178" t="s">
        <v>455</v>
      </c>
      <c r="E96" s="190" t="s">
        <v>1489</v>
      </c>
      <c r="F96" s="164" t="s">
        <v>1783</v>
      </c>
      <c r="G96" s="190">
        <v>92</v>
      </c>
      <c r="H96" s="164">
        <v>93</v>
      </c>
      <c r="I96" s="235">
        <f t="shared" si="3"/>
        <v>92.5</v>
      </c>
      <c r="J96" s="235" t="str">
        <f t="shared" si="2"/>
        <v>X SẮC</v>
      </c>
      <c r="K96" s="164"/>
      <c r="L96" s="28"/>
      <c r="M96" s="28"/>
      <c r="N96" s="28"/>
      <c r="O96" s="28"/>
      <c r="P96" s="225"/>
      <c r="Q96" s="41"/>
      <c r="R96" s="41"/>
    </row>
    <row r="97" spans="1:18" ht="26.25" customHeight="1">
      <c r="A97" s="164">
        <v>89</v>
      </c>
      <c r="B97" s="171">
        <v>2020338467</v>
      </c>
      <c r="C97" s="177" t="s">
        <v>1292</v>
      </c>
      <c r="D97" s="178" t="s">
        <v>229</v>
      </c>
      <c r="E97" s="190">
        <v>9051994</v>
      </c>
      <c r="F97" s="164" t="s">
        <v>1783</v>
      </c>
      <c r="G97" s="190">
        <v>98</v>
      </c>
      <c r="H97" s="164">
        <v>92</v>
      </c>
      <c r="I97" s="235">
        <f t="shared" si="3"/>
        <v>95</v>
      </c>
      <c r="J97" s="235" t="str">
        <f t="shared" si="2"/>
        <v>X SẮC</v>
      </c>
      <c r="K97" s="164"/>
      <c r="L97" s="28"/>
      <c r="M97" s="28"/>
      <c r="N97" s="28"/>
      <c r="O97" s="28"/>
      <c r="P97" s="225"/>
      <c r="Q97" s="41"/>
      <c r="R97" s="41"/>
    </row>
    <row r="98" spans="1:18" ht="26.25" customHeight="1">
      <c r="A98" s="164">
        <v>90</v>
      </c>
      <c r="B98" s="171">
        <v>2020331008</v>
      </c>
      <c r="C98" s="177" t="s">
        <v>558</v>
      </c>
      <c r="D98" s="178" t="s">
        <v>295</v>
      </c>
      <c r="E98" s="208">
        <v>35349</v>
      </c>
      <c r="F98" s="164" t="s">
        <v>1783</v>
      </c>
      <c r="G98" s="190">
        <v>92</v>
      </c>
      <c r="H98" s="164">
        <v>83</v>
      </c>
      <c r="I98" s="235">
        <f t="shared" si="3"/>
        <v>87.5</v>
      </c>
      <c r="J98" s="235" t="str">
        <f t="shared" si="2"/>
        <v>TỐT</v>
      </c>
      <c r="K98" s="164"/>
      <c r="L98" s="28"/>
      <c r="M98" s="28"/>
      <c r="N98" s="28"/>
      <c r="O98" s="28"/>
      <c r="P98" s="225"/>
      <c r="Q98" s="41"/>
      <c r="R98" s="41"/>
    </row>
    <row r="99" spans="1:18" ht="26.25" customHeight="1">
      <c r="A99" s="164">
        <v>91</v>
      </c>
      <c r="B99" s="171">
        <v>2020331007</v>
      </c>
      <c r="C99" s="177" t="s">
        <v>246</v>
      </c>
      <c r="D99" s="178" t="s">
        <v>258</v>
      </c>
      <c r="E99" s="208">
        <v>35380</v>
      </c>
      <c r="F99" s="164" t="s">
        <v>1783</v>
      </c>
      <c r="G99" s="190">
        <v>70</v>
      </c>
      <c r="H99" s="164">
        <v>0</v>
      </c>
      <c r="I99" s="235">
        <f t="shared" si="3"/>
        <v>35</v>
      </c>
      <c r="J99" s="235" t="str">
        <f t="shared" si="2"/>
        <v>YẾU</v>
      </c>
      <c r="K99" s="164"/>
      <c r="L99" s="28"/>
      <c r="M99" s="28"/>
      <c r="N99" s="28"/>
      <c r="O99" s="28"/>
      <c r="P99" s="225"/>
      <c r="Q99" s="41"/>
      <c r="R99" s="41"/>
    </row>
    <row r="100" spans="1:18" ht="26.25" customHeight="1">
      <c r="A100" s="167">
        <v>92</v>
      </c>
      <c r="B100" s="166">
        <v>2020330990</v>
      </c>
      <c r="C100" s="213" t="s">
        <v>1293</v>
      </c>
      <c r="D100" s="214" t="s">
        <v>254</v>
      </c>
      <c r="E100" s="209" t="s">
        <v>1748</v>
      </c>
      <c r="F100" s="167" t="s">
        <v>1783</v>
      </c>
      <c r="G100" s="196">
        <v>95</v>
      </c>
      <c r="H100" s="167">
        <v>85</v>
      </c>
      <c r="I100" s="236">
        <f t="shared" si="3"/>
        <v>90</v>
      </c>
      <c r="J100" s="236" t="str">
        <f t="shared" si="2"/>
        <v>X SẮC</v>
      </c>
      <c r="K100" s="167"/>
      <c r="L100" s="28"/>
      <c r="M100" s="28"/>
      <c r="N100" s="28"/>
      <c r="O100" s="28"/>
      <c r="P100" s="226"/>
      <c r="Q100" s="41"/>
      <c r="R100" s="41"/>
    </row>
    <row r="102" spans="5:8" ht="15.75">
      <c r="E102" s="300" t="s">
        <v>1799</v>
      </c>
      <c r="F102" s="300"/>
      <c r="G102" s="300"/>
      <c r="H102" s="300"/>
    </row>
    <row r="103" spans="1:21" ht="15.75">
      <c r="A103" s="69"/>
      <c r="B103" s="44"/>
      <c r="C103" s="204"/>
      <c r="D103" s="205"/>
      <c r="E103" s="241" t="s">
        <v>5</v>
      </c>
      <c r="F103" s="65" t="s">
        <v>6</v>
      </c>
      <c r="G103" s="300" t="s">
        <v>14</v>
      </c>
      <c r="H103" s="300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</row>
    <row r="104" spans="1:21" ht="15.75">
      <c r="A104" s="70"/>
      <c r="B104" s="44"/>
      <c r="C104" s="204"/>
      <c r="D104" s="205"/>
      <c r="E104" s="241" t="s">
        <v>1294</v>
      </c>
      <c r="F104" s="65">
        <f aca="true" t="shared" si="4" ref="F104:F110">COUNTIF($J$9:$J$100,E104)</f>
        <v>44</v>
      </c>
      <c r="G104" s="298">
        <f>F104/$F$111</f>
        <v>0.4782608695652174</v>
      </c>
      <c r="H104" s="29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</row>
    <row r="105" spans="1:21" ht="15.75">
      <c r="A105" s="16"/>
      <c r="B105" s="44"/>
      <c r="C105" s="204"/>
      <c r="D105" s="205"/>
      <c r="E105" s="241" t="s">
        <v>1296</v>
      </c>
      <c r="F105" s="65">
        <f t="shared" si="4"/>
        <v>31</v>
      </c>
      <c r="G105" s="298">
        <f aca="true" t="shared" si="5" ref="G105:G111">F105/$F$111</f>
        <v>0.33695652173913043</v>
      </c>
      <c r="H105" s="298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239"/>
    </row>
    <row r="106" spans="1:21" ht="15.75">
      <c r="A106" s="295" t="s">
        <v>15</v>
      </c>
      <c r="B106" s="295"/>
      <c r="C106" s="295"/>
      <c r="D106" s="205"/>
      <c r="E106" s="241" t="s">
        <v>7</v>
      </c>
      <c r="F106" s="65">
        <f t="shared" si="4"/>
        <v>3</v>
      </c>
      <c r="G106" s="298">
        <f t="shared" si="5"/>
        <v>0.03260869565217391</v>
      </c>
      <c r="H106" s="298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239"/>
    </row>
    <row r="107" spans="1:21" ht="15.75">
      <c r="A107" s="44"/>
      <c r="B107" s="44"/>
      <c r="C107" s="204"/>
      <c r="D107" s="205"/>
      <c r="E107" s="241" t="s">
        <v>8</v>
      </c>
      <c r="F107" s="65">
        <f t="shared" si="4"/>
        <v>1</v>
      </c>
      <c r="G107" s="298">
        <f t="shared" si="5"/>
        <v>0.010869565217391304</v>
      </c>
      <c r="H107" s="298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239"/>
    </row>
    <row r="108" spans="1:21" ht="15.75">
      <c r="A108" s="44"/>
      <c r="B108" s="44"/>
      <c r="C108" s="204"/>
      <c r="D108" s="205"/>
      <c r="E108" s="241" t="s">
        <v>9</v>
      </c>
      <c r="F108" s="65">
        <f t="shared" si="4"/>
        <v>0</v>
      </c>
      <c r="G108" s="298">
        <f t="shared" si="5"/>
        <v>0</v>
      </c>
      <c r="H108" s="298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239"/>
    </row>
    <row r="109" spans="1:21" ht="15.75">
      <c r="A109" s="44"/>
      <c r="B109" s="44"/>
      <c r="C109" s="204"/>
      <c r="D109" s="205"/>
      <c r="E109" s="241" t="s">
        <v>1800</v>
      </c>
      <c r="F109" s="65">
        <f t="shared" si="4"/>
        <v>10</v>
      </c>
      <c r="G109" s="298">
        <f t="shared" si="5"/>
        <v>0.10869565217391304</v>
      </c>
      <c r="H109" s="298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239"/>
    </row>
    <row r="110" spans="1:21" ht="15.75">
      <c r="A110" s="44"/>
      <c r="B110" s="44"/>
      <c r="C110" s="204"/>
      <c r="D110" s="205"/>
      <c r="E110" s="241" t="s">
        <v>10</v>
      </c>
      <c r="F110" s="65">
        <f t="shared" si="4"/>
        <v>3</v>
      </c>
      <c r="G110" s="298">
        <f t="shared" si="5"/>
        <v>0.03260869565217391</v>
      </c>
      <c r="H110" s="298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239"/>
    </row>
    <row r="111" spans="1:21" ht="15.75">
      <c r="A111" s="44"/>
      <c r="B111" s="44"/>
      <c r="C111" s="204"/>
      <c r="D111" s="205"/>
      <c r="E111" s="241" t="s">
        <v>11</v>
      </c>
      <c r="F111" s="65">
        <f>SUM(F104:F110)</f>
        <v>92</v>
      </c>
      <c r="G111" s="298">
        <f t="shared" si="5"/>
        <v>1</v>
      </c>
      <c r="H111" s="298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239"/>
    </row>
    <row r="112" spans="1:21" ht="15.75">
      <c r="A112" s="295" t="s">
        <v>166</v>
      </c>
      <c r="B112" s="295"/>
      <c r="C112" s="295"/>
      <c r="D112" s="205"/>
      <c r="E112" s="39"/>
      <c r="F112" s="39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40"/>
    </row>
    <row r="113" spans="1:21" ht="15.75">
      <c r="A113" s="9"/>
      <c r="B113" s="9"/>
      <c r="C113" s="158"/>
      <c r="D113" s="158"/>
      <c r="E113" s="9"/>
      <c r="F113" s="9"/>
      <c r="G113" s="237" t="s">
        <v>1813</v>
      </c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</row>
    <row r="114" spans="1:21" ht="15.75">
      <c r="A114" s="301" t="s">
        <v>1785</v>
      </c>
      <c r="B114" s="301"/>
      <c r="C114" s="301"/>
      <c r="D114" s="301"/>
      <c r="E114" s="301"/>
      <c r="F114" s="301"/>
      <c r="G114" s="301"/>
      <c r="H114" s="301"/>
      <c r="I114" s="301"/>
      <c r="J114" s="301"/>
      <c r="K114" s="30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9" spans="1:11" ht="15.75">
      <c r="A119" s="302" t="s">
        <v>1814</v>
      </c>
      <c r="B119" s="302"/>
      <c r="C119" s="302"/>
      <c r="D119" s="302"/>
      <c r="E119" s="302"/>
      <c r="F119" s="302"/>
      <c r="G119" s="302"/>
      <c r="H119" s="302"/>
      <c r="I119" s="302"/>
      <c r="J119" s="302"/>
      <c r="K119" s="302"/>
    </row>
  </sheetData>
  <sheetProtection/>
  <mergeCells count="23">
    <mergeCell ref="A114:K114"/>
    <mergeCell ref="A119:K119"/>
    <mergeCell ref="D1:K1"/>
    <mergeCell ref="E102:H102"/>
    <mergeCell ref="A5:K5"/>
    <mergeCell ref="A6:K6"/>
    <mergeCell ref="A2:C2"/>
    <mergeCell ref="D2:K2"/>
    <mergeCell ref="A1:C1"/>
    <mergeCell ref="A4:K4"/>
    <mergeCell ref="A7:K7"/>
    <mergeCell ref="G110:H110"/>
    <mergeCell ref="G109:H109"/>
    <mergeCell ref="G103:H103"/>
    <mergeCell ref="G104:H104"/>
    <mergeCell ref="A106:C106"/>
    <mergeCell ref="A112:C112"/>
    <mergeCell ref="C8:D8"/>
    <mergeCell ref="G105:H105"/>
    <mergeCell ref="G106:H106"/>
    <mergeCell ref="G107:H107"/>
    <mergeCell ref="G111:H111"/>
    <mergeCell ref="G108:H108"/>
  </mergeCells>
  <printOptions/>
  <pageMargins left="0.3" right="0.2" top="0.3" bottom="0.26" header="0.3" footer="0.3"/>
  <pageSetup horizontalDpi="600" verticalDpi="600" orientation="portrait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L63"/>
  <sheetViews>
    <sheetView zoomScalePageLayoutView="0" workbookViewId="0" topLeftCell="A19">
      <selection activeCell="I49" sqref="I49"/>
    </sheetView>
  </sheetViews>
  <sheetFormatPr defaultColWidth="9.140625" defaultRowHeight="15"/>
  <cols>
    <col min="1" max="1" width="9.28125" style="46" bestFit="1" customWidth="1"/>
    <col min="2" max="2" width="12.421875" style="46" bestFit="1" customWidth="1"/>
    <col min="3" max="3" width="25.28125" style="46" customWidth="1"/>
    <col min="4" max="4" width="9.140625" style="46" customWidth="1"/>
    <col min="5" max="5" width="15.28125" style="46" customWidth="1"/>
    <col min="6" max="6" width="9.140625" style="46" customWidth="1"/>
    <col min="7" max="7" width="9.28125" style="46" bestFit="1" customWidth="1"/>
    <col min="8" max="8" width="9.140625" style="46" customWidth="1"/>
    <col min="9" max="9" width="18.8515625" style="46" customWidth="1"/>
    <col min="10" max="10" width="21.57421875" style="46" customWidth="1"/>
    <col min="11" max="16384" width="9.140625" style="46" customWidth="1"/>
  </cols>
  <sheetData>
    <row r="5" spans="1:10" s="9" customFormat="1" ht="25.5" customHeight="1">
      <c r="A5" s="22">
        <v>1</v>
      </c>
      <c r="B5" s="15" t="s">
        <v>44</v>
      </c>
      <c r="C5" s="17" t="s">
        <v>310</v>
      </c>
      <c r="D5" s="30" t="s">
        <v>311</v>
      </c>
      <c r="E5" s="22" t="s">
        <v>312</v>
      </c>
      <c r="F5" s="22" t="s">
        <v>170</v>
      </c>
      <c r="G5" s="22">
        <v>0</v>
      </c>
      <c r="H5" s="15" t="str">
        <f>IF(G5&gt;=90,"X sắc",IF(G5&gt;=80,"Tốt",IF(G5&gt;=70,"Khá",IF(G5&gt;=60,"TB. Khá",IF(G5&gt;=50,"T.Bình",IF(G5&gt;=30,"Yếu","Kém"))))))</f>
        <v>Kém</v>
      </c>
      <c r="I5" s="22"/>
      <c r="J5" s="5" t="s">
        <v>1093</v>
      </c>
    </row>
    <row r="6" spans="1:10" s="9" customFormat="1" ht="25.5" customHeight="1">
      <c r="A6" s="22">
        <v>2</v>
      </c>
      <c r="B6" s="15" t="s">
        <v>102</v>
      </c>
      <c r="C6" s="17" t="s">
        <v>253</v>
      </c>
      <c r="D6" s="30" t="s">
        <v>430</v>
      </c>
      <c r="E6" s="22" t="s">
        <v>432</v>
      </c>
      <c r="F6" s="22" t="s">
        <v>170</v>
      </c>
      <c r="G6" s="22">
        <v>0</v>
      </c>
      <c r="H6" s="15" t="str">
        <f>IF(G6&gt;=90,"X sắc",IF(G6&gt;=80,"Tốt",IF(G6&gt;=70,"Khá",IF(G6&gt;=60,"TB. Khá",IF(G6&gt;=50,"T.Bình",IF(G6&gt;=30,"Yếu","Kém"))))))</f>
        <v>Kém</v>
      </c>
      <c r="I6" s="22"/>
      <c r="J6" s="5" t="s">
        <v>1093</v>
      </c>
    </row>
    <row r="7" spans="1:12" s="16" customFormat="1" ht="26.25" customHeight="1">
      <c r="A7" s="22">
        <v>3</v>
      </c>
      <c r="B7" s="15" t="s">
        <v>160</v>
      </c>
      <c r="C7" s="17" t="s">
        <v>377</v>
      </c>
      <c r="D7" s="30" t="s">
        <v>551</v>
      </c>
      <c r="E7" s="17" t="s">
        <v>536</v>
      </c>
      <c r="F7" s="17" t="s">
        <v>171</v>
      </c>
      <c r="G7" s="17">
        <v>0</v>
      </c>
      <c r="H7" s="15" t="str">
        <f>IF(G7&gt;=90,"X sắc",IF(G7&gt;=80,"Tốt",IF(G7&gt;=70,"Khá",IF(G7&gt;=60,"TB. Khá",IF(G7&gt;=50,"T.Bình",IF(G7&gt;=30,"Yếu","Kém"))))))</f>
        <v>Kém</v>
      </c>
      <c r="I7" s="22"/>
      <c r="J7" s="14" t="s">
        <v>1090</v>
      </c>
      <c r="L7" s="9"/>
    </row>
    <row r="8" spans="1:10" s="9" customFormat="1" ht="26.25" customHeight="1">
      <c r="A8" s="22">
        <v>4</v>
      </c>
      <c r="B8" s="15" t="s">
        <v>117</v>
      </c>
      <c r="C8" s="17" t="s">
        <v>463</v>
      </c>
      <c r="D8" s="30" t="s">
        <v>175</v>
      </c>
      <c r="E8" s="17" t="s">
        <v>464</v>
      </c>
      <c r="F8" s="17" t="s">
        <v>171</v>
      </c>
      <c r="G8" s="17"/>
      <c r="H8" s="15" t="s">
        <v>28</v>
      </c>
      <c r="I8" s="22" t="s">
        <v>34</v>
      </c>
      <c r="J8" s="5"/>
    </row>
    <row r="9" spans="1:10" s="9" customFormat="1" ht="26.25" customHeight="1">
      <c r="A9" s="22">
        <v>5</v>
      </c>
      <c r="B9" s="15" t="s">
        <v>121</v>
      </c>
      <c r="C9" s="17" t="s">
        <v>471</v>
      </c>
      <c r="D9" s="30" t="s">
        <v>274</v>
      </c>
      <c r="E9" s="17" t="s">
        <v>472</v>
      </c>
      <c r="F9" s="17" t="s">
        <v>171</v>
      </c>
      <c r="G9" s="17"/>
      <c r="H9" s="15" t="s">
        <v>28</v>
      </c>
      <c r="I9" s="22" t="s">
        <v>34</v>
      </c>
      <c r="J9" s="5" t="s">
        <v>1088</v>
      </c>
    </row>
    <row r="10" spans="1:12" s="16" customFormat="1" ht="26.25" customHeight="1">
      <c r="A10" s="22">
        <v>6</v>
      </c>
      <c r="B10" s="15" t="s">
        <v>135</v>
      </c>
      <c r="C10" s="17" t="s">
        <v>502</v>
      </c>
      <c r="D10" s="30" t="s">
        <v>207</v>
      </c>
      <c r="E10" s="17" t="s">
        <v>503</v>
      </c>
      <c r="F10" s="17" t="s">
        <v>171</v>
      </c>
      <c r="G10" s="17"/>
      <c r="H10" s="15" t="s">
        <v>28</v>
      </c>
      <c r="I10" s="22" t="s">
        <v>34</v>
      </c>
      <c r="J10" s="14" t="s">
        <v>1089</v>
      </c>
      <c r="L10" s="9"/>
    </row>
    <row r="11" spans="1:12" s="16" customFormat="1" ht="26.25" customHeight="1">
      <c r="A11" s="22">
        <v>7</v>
      </c>
      <c r="B11" s="15" t="s">
        <v>141</v>
      </c>
      <c r="C11" s="17" t="s">
        <v>516</v>
      </c>
      <c r="D11" s="30" t="s">
        <v>216</v>
      </c>
      <c r="E11" s="17" t="s">
        <v>517</v>
      </c>
      <c r="F11" s="17" t="s">
        <v>171</v>
      </c>
      <c r="G11" s="17">
        <v>0</v>
      </c>
      <c r="H11" s="15" t="s">
        <v>28</v>
      </c>
      <c r="I11" s="22" t="s">
        <v>34</v>
      </c>
      <c r="J11" s="14" t="s">
        <v>1088</v>
      </c>
      <c r="L11" s="9"/>
    </row>
    <row r="12" spans="1:12" s="16" customFormat="1" ht="26.25" customHeight="1">
      <c r="A12" s="22">
        <v>8</v>
      </c>
      <c r="B12" s="15" t="s">
        <v>149</v>
      </c>
      <c r="C12" s="17" t="s">
        <v>531</v>
      </c>
      <c r="D12" s="30" t="s">
        <v>300</v>
      </c>
      <c r="E12" s="17" t="s">
        <v>409</v>
      </c>
      <c r="F12" s="17" t="s">
        <v>171</v>
      </c>
      <c r="G12" s="17">
        <v>0</v>
      </c>
      <c r="H12" s="15" t="s">
        <v>28</v>
      </c>
      <c r="I12" s="22" t="s">
        <v>34</v>
      </c>
      <c r="J12" s="14" t="s">
        <v>1089</v>
      </c>
      <c r="L12" s="9"/>
    </row>
    <row r="13" spans="1:10" s="39" customFormat="1" ht="21.75" customHeight="1">
      <c r="A13" s="22">
        <v>9</v>
      </c>
      <c r="B13" s="15">
        <v>1920330845</v>
      </c>
      <c r="C13" s="58" t="s">
        <v>1086</v>
      </c>
      <c r="D13" s="59" t="s">
        <v>1087</v>
      </c>
      <c r="E13" s="6"/>
      <c r="F13" s="17" t="s">
        <v>171</v>
      </c>
      <c r="G13" s="6">
        <v>0</v>
      </c>
      <c r="H13" s="6" t="s">
        <v>28</v>
      </c>
      <c r="I13" s="60" t="s">
        <v>34</v>
      </c>
      <c r="J13" s="14" t="s">
        <v>1088</v>
      </c>
    </row>
    <row r="14" spans="1:10" ht="15.75">
      <c r="A14" s="22">
        <v>10</v>
      </c>
      <c r="B14" s="34" t="s">
        <v>871</v>
      </c>
      <c r="C14" s="33" t="s">
        <v>911</v>
      </c>
      <c r="D14" s="33" t="s">
        <v>368</v>
      </c>
      <c r="E14" s="33" t="s">
        <v>1195</v>
      </c>
      <c r="F14" s="33" t="s">
        <v>1204</v>
      </c>
      <c r="G14" s="49"/>
      <c r="H14" s="15" t="s">
        <v>28</v>
      </c>
      <c r="I14" s="33" t="s">
        <v>1091</v>
      </c>
      <c r="J14" s="62"/>
    </row>
    <row r="15" spans="1:10" ht="15.75">
      <c r="A15" s="22">
        <v>11</v>
      </c>
      <c r="B15" s="34" t="s">
        <v>872</v>
      </c>
      <c r="C15" s="33" t="s">
        <v>353</v>
      </c>
      <c r="D15" s="33" t="s">
        <v>912</v>
      </c>
      <c r="E15" s="33" t="s">
        <v>1196</v>
      </c>
      <c r="F15" s="33" t="s">
        <v>1204</v>
      </c>
      <c r="G15" s="49"/>
      <c r="H15" s="15" t="s">
        <v>28</v>
      </c>
      <c r="I15" s="33"/>
      <c r="J15" s="62" t="s">
        <v>1092</v>
      </c>
    </row>
    <row r="16" spans="1:10" s="55" customFormat="1" ht="15.75">
      <c r="A16" s="22">
        <v>12</v>
      </c>
      <c r="B16" s="34" t="s">
        <v>876</v>
      </c>
      <c r="C16" s="35" t="s">
        <v>198</v>
      </c>
      <c r="D16" s="35" t="s">
        <v>202</v>
      </c>
      <c r="E16" s="35" t="s">
        <v>1197</v>
      </c>
      <c r="F16" s="33" t="s">
        <v>1204</v>
      </c>
      <c r="G16" s="35"/>
      <c r="H16" s="54" t="s">
        <v>28</v>
      </c>
      <c r="I16" s="35"/>
      <c r="J16" s="63" t="s">
        <v>1093</v>
      </c>
    </row>
    <row r="17" spans="1:10" s="53" customFormat="1" ht="15.75">
      <c r="A17" s="22">
        <v>13</v>
      </c>
      <c r="B17" s="51" t="s">
        <v>887</v>
      </c>
      <c r="C17" s="50" t="s">
        <v>706</v>
      </c>
      <c r="D17" s="50" t="s">
        <v>389</v>
      </c>
      <c r="E17" s="50" t="s">
        <v>1198</v>
      </c>
      <c r="F17" s="33" t="s">
        <v>1204</v>
      </c>
      <c r="G17" s="50"/>
      <c r="H17" s="52" t="s">
        <v>28</v>
      </c>
      <c r="I17" s="50"/>
      <c r="J17" s="64" t="s">
        <v>1094</v>
      </c>
    </row>
    <row r="18" spans="1:10" ht="15.75">
      <c r="A18" s="22">
        <v>14</v>
      </c>
      <c r="B18" s="34" t="s">
        <v>888</v>
      </c>
      <c r="C18" s="33" t="s">
        <v>923</v>
      </c>
      <c r="D18" s="33" t="s">
        <v>254</v>
      </c>
      <c r="E18" s="33" t="s">
        <v>1199</v>
      </c>
      <c r="F18" s="33" t="s">
        <v>1204</v>
      </c>
      <c r="G18" s="33"/>
      <c r="H18" s="15" t="s">
        <v>28</v>
      </c>
      <c r="I18" s="33"/>
      <c r="J18" s="62" t="s">
        <v>1093</v>
      </c>
    </row>
    <row r="19" spans="1:10" ht="15.75">
      <c r="A19" s="22">
        <v>15</v>
      </c>
      <c r="B19" s="34" t="s">
        <v>890</v>
      </c>
      <c r="C19" s="33" t="s">
        <v>925</v>
      </c>
      <c r="D19" s="33" t="s">
        <v>289</v>
      </c>
      <c r="E19" s="33" t="s">
        <v>1200</v>
      </c>
      <c r="F19" s="33" t="s">
        <v>1204</v>
      </c>
      <c r="G19" s="33"/>
      <c r="H19" s="15" t="s">
        <v>28</v>
      </c>
      <c r="I19" s="33" t="s">
        <v>1091</v>
      </c>
      <c r="J19" s="62"/>
    </row>
    <row r="20" spans="1:10" ht="15.75">
      <c r="A20" s="22">
        <v>16</v>
      </c>
      <c r="B20" s="34" t="s">
        <v>892</v>
      </c>
      <c r="C20" s="33" t="s">
        <v>531</v>
      </c>
      <c r="D20" s="33" t="s">
        <v>929</v>
      </c>
      <c r="E20" s="33" t="s">
        <v>1165</v>
      </c>
      <c r="F20" s="33" t="s">
        <v>1204</v>
      </c>
      <c r="G20" s="33"/>
      <c r="H20" s="15" t="s">
        <v>28</v>
      </c>
      <c r="I20" s="33"/>
      <c r="J20" s="62" t="s">
        <v>1093</v>
      </c>
    </row>
    <row r="21" spans="1:10" ht="15.75">
      <c r="A21" s="22">
        <v>17</v>
      </c>
      <c r="B21" s="34" t="s">
        <v>894</v>
      </c>
      <c r="C21" s="33" t="s">
        <v>931</v>
      </c>
      <c r="D21" s="33" t="s">
        <v>508</v>
      </c>
      <c r="E21" s="33" t="s">
        <v>1201</v>
      </c>
      <c r="F21" s="33" t="s">
        <v>1204</v>
      </c>
      <c r="G21" s="33"/>
      <c r="H21" s="15" t="s">
        <v>28</v>
      </c>
      <c r="I21" s="33" t="s">
        <v>1091</v>
      </c>
      <c r="J21" s="62"/>
    </row>
    <row r="22" spans="1:10" s="55" customFormat="1" ht="15.75">
      <c r="A22" s="22">
        <v>18</v>
      </c>
      <c r="B22" s="34" t="s">
        <v>896</v>
      </c>
      <c r="C22" s="35" t="s">
        <v>933</v>
      </c>
      <c r="D22" s="35" t="s">
        <v>399</v>
      </c>
      <c r="E22" s="35" t="s">
        <v>1202</v>
      </c>
      <c r="F22" s="33" t="s">
        <v>1204</v>
      </c>
      <c r="G22" s="35">
        <v>80</v>
      </c>
      <c r="H22" s="54" t="s">
        <v>180</v>
      </c>
      <c r="I22" s="35"/>
      <c r="J22" s="63" t="s">
        <v>1094</v>
      </c>
    </row>
    <row r="23" spans="1:10" ht="15.75">
      <c r="A23" s="22">
        <v>19</v>
      </c>
      <c r="B23" s="34" t="s">
        <v>899</v>
      </c>
      <c r="C23" s="33" t="s">
        <v>935</v>
      </c>
      <c r="D23" s="33" t="s">
        <v>514</v>
      </c>
      <c r="E23" s="33" t="s">
        <v>1203</v>
      </c>
      <c r="F23" s="33" t="s">
        <v>1204</v>
      </c>
      <c r="G23" s="33"/>
      <c r="H23" s="15" t="s">
        <v>28</v>
      </c>
      <c r="I23" s="33" t="s">
        <v>1091</v>
      </c>
      <c r="J23" s="62"/>
    </row>
    <row r="24" spans="1:10" ht="15.75">
      <c r="A24" s="22">
        <v>20</v>
      </c>
      <c r="B24" s="34" t="s">
        <v>900</v>
      </c>
      <c r="C24" s="33" t="s">
        <v>925</v>
      </c>
      <c r="D24" s="33" t="s">
        <v>216</v>
      </c>
      <c r="E24" s="33" t="s">
        <v>323</v>
      </c>
      <c r="F24" s="33" t="s">
        <v>1204</v>
      </c>
      <c r="G24" s="33"/>
      <c r="H24" s="15" t="s">
        <v>28</v>
      </c>
      <c r="I24" s="33" t="s">
        <v>1091</v>
      </c>
      <c r="J24" s="62"/>
    </row>
    <row r="25" spans="1:11" ht="15.75">
      <c r="A25" s="22">
        <v>21</v>
      </c>
      <c r="B25" s="34" t="s">
        <v>585</v>
      </c>
      <c r="C25" s="33" t="s">
        <v>375</v>
      </c>
      <c r="D25" s="33" t="s">
        <v>584</v>
      </c>
      <c r="E25" s="22" t="s">
        <v>1205</v>
      </c>
      <c r="F25" s="22" t="s">
        <v>863</v>
      </c>
      <c r="G25" s="37"/>
      <c r="H25" s="15" t="s">
        <v>28</v>
      </c>
      <c r="I25" s="37"/>
      <c r="J25" s="37" t="s">
        <v>1093</v>
      </c>
      <c r="K25" s="41"/>
    </row>
    <row r="26" spans="1:11" ht="15.75">
      <c r="A26" s="22">
        <v>22</v>
      </c>
      <c r="B26" s="34" t="s">
        <v>591</v>
      </c>
      <c r="C26" s="33" t="s">
        <v>589</v>
      </c>
      <c r="D26" s="33" t="s">
        <v>590</v>
      </c>
      <c r="E26" s="22" t="s">
        <v>1206</v>
      </c>
      <c r="F26" s="22" t="s">
        <v>863</v>
      </c>
      <c r="G26" s="37"/>
      <c r="H26" s="15" t="s">
        <v>28</v>
      </c>
      <c r="I26" s="37"/>
      <c r="J26" s="37" t="s">
        <v>1096</v>
      </c>
      <c r="K26" s="41"/>
    </row>
    <row r="27" spans="1:11" ht="15.75">
      <c r="A27" s="22">
        <v>23</v>
      </c>
      <c r="B27" s="34" t="s">
        <v>601</v>
      </c>
      <c r="C27" s="33" t="s">
        <v>599</v>
      </c>
      <c r="D27" s="33" t="s">
        <v>600</v>
      </c>
      <c r="E27" s="22" t="s">
        <v>1207</v>
      </c>
      <c r="F27" s="22" t="s">
        <v>863</v>
      </c>
      <c r="G27" s="37"/>
      <c r="H27" s="15" t="s">
        <v>28</v>
      </c>
      <c r="I27" s="37" t="s">
        <v>1091</v>
      </c>
      <c r="J27" s="37"/>
      <c r="K27" s="41"/>
    </row>
    <row r="28" spans="1:11" ht="15.75">
      <c r="A28" s="22">
        <v>24</v>
      </c>
      <c r="B28" s="34" t="s">
        <v>604</v>
      </c>
      <c r="C28" s="33" t="s">
        <v>603</v>
      </c>
      <c r="D28" s="33" t="s">
        <v>178</v>
      </c>
      <c r="E28" s="22" t="s">
        <v>1208</v>
      </c>
      <c r="F28" s="22" t="s">
        <v>863</v>
      </c>
      <c r="G28" s="37"/>
      <c r="H28" s="15" t="s">
        <v>28</v>
      </c>
      <c r="I28" s="37" t="s">
        <v>1091</v>
      </c>
      <c r="J28" s="37"/>
      <c r="K28" s="41"/>
    </row>
    <row r="29" spans="1:11" ht="15.75">
      <c r="A29" s="22">
        <v>25</v>
      </c>
      <c r="B29" s="34" t="s">
        <v>620</v>
      </c>
      <c r="C29" s="33" t="s">
        <v>619</v>
      </c>
      <c r="D29" s="33" t="s">
        <v>279</v>
      </c>
      <c r="E29" s="22" t="s">
        <v>1209</v>
      </c>
      <c r="F29" s="22" t="s">
        <v>863</v>
      </c>
      <c r="G29" s="37"/>
      <c r="H29" s="15" t="s">
        <v>28</v>
      </c>
      <c r="I29" s="37" t="s">
        <v>1091</v>
      </c>
      <c r="J29" s="37" t="s">
        <v>1088</v>
      </c>
      <c r="K29" s="41"/>
    </row>
    <row r="30" spans="1:11" ht="15.75">
      <c r="A30" s="22">
        <v>26</v>
      </c>
      <c r="B30" s="34" t="s">
        <v>625</v>
      </c>
      <c r="C30" s="33" t="s">
        <v>269</v>
      </c>
      <c r="D30" s="33" t="s">
        <v>243</v>
      </c>
      <c r="E30" s="22" t="s">
        <v>1210</v>
      </c>
      <c r="F30" s="22" t="s">
        <v>863</v>
      </c>
      <c r="G30" s="37"/>
      <c r="H30" s="15" t="s">
        <v>28</v>
      </c>
      <c r="I30" s="37" t="s">
        <v>1091</v>
      </c>
      <c r="J30" s="37"/>
      <c r="K30" s="41"/>
    </row>
    <row r="31" spans="1:11" ht="15.75">
      <c r="A31" s="22">
        <v>27</v>
      </c>
      <c r="B31" s="34" t="s">
        <v>627</v>
      </c>
      <c r="C31" s="33" t="s">
        <v>246</v>
      </c>
      <c r="D31" s="33" t="s">
        <v>243</v>
      </c>
      <c r="E31" s="22" t="s">
        <v>1211</v>
      </c>
      <c r="F31" s="22" t="s">
        <v>863</v>
      </c>
      <c r="G31" s="37"/>
      <c r="H31" s="15" t="s">
        <v>28</v>
      </c>
      <c r="I31" s="37" t="s">
        <v>1091</v>
      </c>
      <c r="J31" s="37"/>
      <c r="K31" s="41"/>
    </row>
    <row r="32" spans="1:11" ht="15.75">
      <c r="A32" s="22">
        <v>28</v>
      </c>
      <c r="B32" s="34" t="s">
        <v>637</v>
      </c>
      <c r="C32" s="33" t="s">
        <v>636</v>
      </c>
      <c r="D32" s="33" t="s">
        <v>191</v>
      </c>
      <c r="E32" s="22" t="s">
        <v>1212</v>
      </c>
      <c r="F32" s="22" t="s">
        <v>863</v>
      </c>
      <c r="G32" s="37"/>
      <c r="H32" s="15" t="s">
        <v>28</v>
      </c>
      <c r="I32" s="37" t="s">
        <v>1091</v>
      </c>
      <c r="J32" s="37"/>
      <c r="K32" s="41"/>
    </row>
    <row r="33" spans="1:11" ht="15.75">
      <c r="A33" s="22">
        <v>29</v>
      </c>
      <c r="B33" s="34" t="s">
        <v>643</v>
      </c>
      <c r="C33" s="33" t="s">
        <v>642</v>
      </c>
      <c r="D33" s="33" t="s">
        <v>191</v>
      </c>
      <c r="E33" s="22" t="s">
        <v>1213</v>
      </c>
      <c r="F33" s="22" t="s">
        <v>863</v>
      </c>
      <c r="G33" s="37"/>
      <c r="H33" s="15" t="s">
        <v>28</v>
      </c>
      <c r="I33" s="37" t="s">
        <v>1091</v>
      </c>
      <c r="J33" s="37"/>
      <c r="K33" s="41"/>
    </row>
    <row r="34" spans="1:11" ht="15.75">
      <c r="A34" s="22">
        <v>30</v>
      </c>
      <c r="B34" s="42">
        <v>172529014</v>
      </c>
      <c r="C34" s="35" t="s">
        <v>659</v>
      </c>
      <c r="D34" s="33" t="s">
        <v>238</v>
      </c>
      <c r="E34" s="43">
        <v>33822</v>
      </c>
      <c r="F34" s="22" t="s">
        <v>863</v>
      </c>
      <c r="G34" s="37">
        <v>0</v>
      </c>
      <c r="H34" s="15" t="s">
        <v>28</v>
      </c>
      <c r="I34" s="37"/>
      <c r="J34" s="37" t="s">
        <v>1093</v>
      </c>
      <c r="K34" s="41"/>
    </row>
    <row r="35" spans="1:10" ht="17.25" customHeight="1">
      <c r="A35" s="22">
        <v>31</v>
      </c>
      <c r="B35" s="34" t="s">
        <v>752</v>
      </c>
      <c r="C35" s="33" t="s">
        <v>560</v>
      </c>
      <c r="D35" s="33" t="s">
        <v>307</v>
      </c>
      <c r="E35" s="33" t="s">
        <v>1102</v>
      </c>
      <c r="F35" s="33"/>
      <c r="G35" s="33"/>
      <c r="H35" s="15" t="s">
        <v>28</v>
      </c>
      <c r="I35" s="33" t="s">
        <v>1091</v>
      </c>
      <c r="J35" s="62"/>
    </row>
    <row r="36" spans="1:10" ht="17.25" customHeight="1">
      <c r="A36" s="22">
        <v>32</v>
      </c>
      <c r="B36" s="34" t="s">
        <v>753</v>
      </c>
      <c r="C36" s="33" t="s">
        <v>206</v>
      </c>
      <c r="D36" s="33" t="s">
        <v>804</v>
      </c>
      <c r="E36" s="33" t="s">
        <v>1104</v>
      </c>
      <c r="F36" s="33"/>
      <c r="G36" s="33"/>
      <c r="H36" s="15" t="s">
        <v>28</v>
      </c>
      <c r="I36" s="33"/>
      <c r="J36" s="33" t="s">
        <v>1188</v>
      </c>
    </row>
    <row r="37" spans="1:10" ht="17.25" customHeight="1">
      <c r="A37" s="22">
        <v>33</v>
      </c>
      <c r="B37" s="34" t="s">
        <v>756</v>
      </c>
      <c r="C37" s="33" t="s">
        <v>206</v>
      </c>
      <c r="D37" s="33" t="s">
        <v>261</v>
      </c>
      <c r="E37" s="33" t="s">
        <v>1107</v>
      </c>
      <c r="F37" s="33"/>
      <c r="G37" s="33"/>
      <c r="H37" s="15" t="s">
        <v>28</v>
      </c>
      <c r="I37" s="33"/>
      <c r="J37" s="33" t="s">
        <v>1093</v>
      </c>
    </row>
    <row r="38" spans="1:10" ht="17.25" customHeight="1">
      <c r="A38" s="22">
        <v>34</v>
      </c>
      <c r="B38" s="34" t="s">
        <v>758</v>
      </c>
      <c r="C38" s="33" t="s">
        <v>206</v>
      </c>
      <c r="D38" s="33" t="s">
        <v>427</v>
      </c>
      <c r="E38" s="33">
        <v>1</v>
      </c>
      <c r="F38" s="33"/>
      <c r="G38" s="33"/>
      <c r="H38" s="15" t="s">
        <v>28</v>
      </c>
      <c r="I38" s="33"/>
      <c r="J38" s="33" t="s">
        <v>1093</v>
      </c>
    </row>
    <row r="39" spans="1:10" ht="17.25" customHeight="1">
      <c r="A39" s="22">
        <v>35</v>
      </c>
      <c r="B39" s="34" t="s">
        <v>759</v>
      </c>
      <c r="C39" s="33" t="s">
        <v>808</v>
      </c>
      <c r="D39" s="33" t="s">
        <v>427</v>
      </c>
      <c r="E39" s="33">
        <v>2</v>
      </c>
      <c r="F39" s="33"/>
      <c r="G39" s="33"/>
      <c r="H39" s="15" t="s">
        <v>28</v>
      </c>
      <c r="I39" s="33"/>
      <c r="J39" s="33" t="s">
        <v>1188</v>
      </c>
    </row>
    <row r="40" spans="1:10" ht="17.25" customHeight="1">
      <c r="A40" s="22">
        <v>36</v>
      </c>
      <c r="B40" s="34" t="s">
        <v>760</v>
      </c>
      <c r="C40" s="33" t="s">
        <v>809</v>
      </c>
      <c r="D40" s="33" t="s">
        <v>810</v>
      </c>
      <c r="E40" s="33" t="s">
        <v>1111</v>
      </c>
      <c r="F40" s="33"/>
      <c r="G40" s="33"/>
      <c r="H40" s="15" t="s">
        <v>28</v>
      </c>
      <c r="I40" s="33"/>
      <c r="J40" s="33" t="s">
        <v>1093</v>
      </c>
    </row>
    <row r="41" spans="1:10" ht="17.25" customHeight="1">
      <c r="A41" s="22">
        <v>37</v>
      </c>
      <c r="B41" s="34" t="s">
        <v>763</v>
      </c>
      <c r="C41" s="33" t="s">
        <v>813</v>
      </c>
      <c r="D41" s="33" t="s">
        <v>225</v>
      </c>
      <c r="E41" s="33" t="s">
        <v>1114</v>
      </c>
      <c r="F41" s="33"/>
      <c r="G41" s="33"/>
      <c r="H41" s="15" t="s">
        <v>28</v>
      </c>
      <c r="I41" s="33"/>
      <c r="J41" s="33" t="s">
        <v>1093</v>
      </c>
    </row>
    <row r="42" spans="1:10" ht="17.25" customHeight="1">
      <c r="A42" s="22">
        <v>38</v>
      </c>
      <c r="B42" s="34" t="s">
        <v>764</v>
      </c>
      <c r="C42" s="33" t="s">
        <v>814</v>
      </c>
      <c r="D42" s="33" t="s">
        <v>225</v>
      </c>
      <c r="E42" s="33" t="s">
        <v>1115</v>
      </c>
      <c r="F42" s="33"/>
      <c r="G42" s="33"/>
      <c r="H42" s="15" t="s">
        <v>28</v>
      </c>
      <c r="I42" s="33" t="s">
        <v>1091</v>
      </c>
      <c r="J42" s="62" t="s">
        <v>1189</v>
      </c>
    </row>
    <row r="43" spans="1:10" ht="17.25" customHeight="1">
      <c r="A43" s="22">
        <v>39</v>
      </c>
      <c r="B43" s="34" t="s">
        <v>769</v>
      </c>
      <c r="C43" s="33" t="s">
        <v>818</v>
      </c>
      <c r="D43" s="33" t="s">
        <v>225</v>
      </c>
      <c r="E43" s="33" t="s">
        <v>1120</v>
      </c>
      <c r="F43" s="33"/>
      <c r="G43" s="33"/>
      <c r="H43" s="15" t="s">
        <v>28</v>
      </c>
      <c r="I43" s="33" t="s">
        <v>1091</v>
      </c>
      <c r="J43" s="62" t="s">
        <v>1189</v>
      </c>
    </row>
    <row r="44" spans="1:10" ht="17.25" customHeight="1">
      <c r="A44" s="22">
        <v>40</v>
      </c>
      <c r="B44" s="34" t="s">
        <v>770</v>
      </c>
      <c r="C44" s="33" t="s">
        <v>745</v>
      </c>
      <c r="D44" s="33" t="s">
        <v>441</v>
      </c>
      <c r="E44" s="33" t="s">
        <v>1121</v>
      </c>
      <c r="F44" s="33"/>
      <c r="G44" s="33"/>
      <c r="H44" s="15" t="s">
        <v>28</v>
      </c>
      <c r="I44" s="33" t="s">
        <v>1091</v>
      </c>
      <c r="J44" s="62" t="s">
        <v>1189</v>
      </c>
    </row>
    <row r="45" spans="1:10" ht="17.25" customHeight="1">
      <c r="A45" s="22">
        <v>41</v>
      </c>
      <c r="B45" s="34" t="s">
        <v>772</v>
      </c>
      <c r="C45" s="33" t="s">
        <v>820</v>
      </c>
      <c r="D45" s="33" t="s">
        <v>821</v>
      </c>
      <c r="E45" s="33" t="s">
        <v>1123</v>
      </c>
      <c r="F45" s="33"/>
      <c r="G45" s="33"/>
      <c r="H45" s="15" t="s">
        <v>28</v>
      </c>
      <c r="I45" s="33" t="s">
        <v>1091</v>
      </c>
      <c r="J45" s="62" t="s">
        <v>1189</v>
      </c>
    </row>
    <row r="46" spans="1:10" ht="17.25" customHeight="1">
      <c r="A46" s="22">
        <v>42</v>
      </c>
      <c r="B46" s="34" t="s">
        <v>773</v>
      </c>
      <c r="C46" s="33" t="s">
        <v>822</v>
      </c>
      <c r="D46" s="33" t="s">
        <v>821</v>
      </c>
      <c r="E46" s="33" t="s">
        <v>1124</v>
      </c>
      <c r="F46" s="33"/>
      <c r="G46" s="33"/>
      <c r="H46" s="15" t="s">
        <v>28</v>
      </c>
      <c r="I46" s="33"/>
      <c r="J46" s="33" t="s">
        <v>1093</v>
      </c>
    </row>
    <row r="47" spans="1:10" ht="17.25" customHeight="1">
      <c r="A47" s="22">
        <v>43</v>
      </c>
      <c r="B47" s="34" t="s">
        <v>774</v>
      </c>
      <c r="C47" s="33" t="s">
        <v>823</v>
      </c>
      <c r="D47" s="33" t="s">
        <v>821</v>
      </c>
      <c r="E47" s="33" t="s">
        <v>1125</v>
      </c>
      <c r="F47" s="33"/>
      <c r="G47" s="33"/>
      <c r="H47" s="15" t="s">
        <v>28</v>
      </c>
      <c r="I47" s="33"/>
      <c r="J47" s="33" t="s">
        <v>1093</v>
      </c>
    </row>
    <row r="48" spans="1:10" ht="17.25" customHeight="1">
      <c r="A48" s="22">
        <v>44</v>
      </c>
      <c r="B48" s="34" t="s">
        <v>779</v>
      </c>
      <c r="C48" s="33" t="s">
        <v>829</v>
      </c>
      <c r="D48" s="33" t="s">
        <v>551</v>
      </c>
      <c r="E48" s="33" t="s">
        <v>1130</v>
      </c>
      <c r="F48" s="33"/>
      <c r="G48" s="33"/>
      <c r="H48" s="15" t="s">
        <v>28</v>
      </c>
      <c r="I48" s="33" t="s">
        <v>1091</v>
      </c>
      <c r="J48" s="33"/>
    </row>
    <row r="49" spans="1:10" ht="17.25" customHeight="1">
      <c r="A49" s="22">
        <v>45</v>
      </c>
      <c r="B49" s="34" t="s">
        <v>784</v>
      </c>
      <c r="C49" s="33" t="s">
        <v>837</v>
      </c>
      <c r="D49" s="33" t="s">
        <v>836</v>
      </c>
      <c r="E49" s="33" t="s">
        <v>1135</v>
      </c>
      <c r="F49" s="33"/>
      <c r="G49" s="33"/>
      <c r="H49" s="15" t="s">
        <v>28</v>
      </c>
      <c r="I49" s="33"/>
      <c r="J49" s="33" t="s">
        <v>1093</v>
      </c>
    </row>
    <row r="50" spans="1:10" ht="17.25" customHeight="1">
      <c r="A50" s="22">
        <v>46</v>
      </c>
      <c r="B50" s="34" t="s">
        <v>786</v>
      </c>
      <c r="C50" s="33" t="s">
        <v>839</v>
      </c>
      <c r="D50" s="33" t="s">
        <v>229</v>
      </c>
      <c r="E50" s="33" t="s">
        <v>1137</v>
      </c>
      <c r="F50" s="33"/>
      <c r="G50" s="33"/>
      <c r="H50" s="15" t="s">
        <v>28</v>
      </c>
      <c r="I50" s="33" t="s">
        <v>1091</v>
      </c>
      <c r="J50" s="62"/>
    </row>
    <row r="51" spans="1:10" ht="17.25" customHeight="1">
      <c r="A51" s="22">
        <v>47</v>
      </c>
      <c r="B51" s="34" t="s">
        <v>790</v>
      </c>
      <c r="C51" s="33" t="s">
        <v>842</v>
      </c>
      <c r="D51" s="33" t="s">
        <v>843</v>
      </c>
      <c r="E51" s="33" t="s">
        <v>1108</v>
      </c>
      <c r="F51" s="33"/>
      <c r="G51" s="33"/>
      <c r="H51" s="15" t="s">
        <v>28</v>
      </c>
      <c r="I51" s="33" t="s">
        <v>1091</v>
      </c>
      <c r="J51" s="62"/>
    </row>
    <row r="52" spans="1:10" ht="17.25" customHeight="1">
      <c r="A52" s="22">
        <v>48</v>
      </c>
      <c r="B52" s="34" t="s">
        <v>791</v>
      </c>
      <c r="C52" s="33" t="s">
        <v>844</v>
      </c>
      <c r="D52" s="33" t="s">
        <v>235</v>
      </c>
      <c r="E52" s="33" t="s">
        <v>1141</v>
      </c>
      <c r="F52" s="33"/>
      <c r="G52" s="33"/>
      <c r="H52" s="15" t="s">
        <v>28</v>
      </c>
      <c r="I52" s="33" t="s">
        <v>1091</v>
      </c>
      <c r="J52" s="62"/>
    </row>
    <row r="53" spans="1:10" ht="17.25" customHeight="1">
      <c r="A53" s="22">
        <v>49</v>
      </c>
      <c r="B53" s="34" t="s">
        <v>796</v>
      </c>
      <c r="C53" s="33" t="s">
        <v>850</v>
      </c>
      <c r="D53" s="33" t="s">
        <v>846</v>
      </c>
      <c r="E53" s="33" t="s">
        <v>1146</v>
      </c>
      <c r="F53" s="33"/>
      <c r="G53" s="33"/>
      <c r="H53" s="15" t="s">
        <v>28</v>
      </c>
      <c r="I53" s="33" t="s">
        <v>1091</v>
      </c>
      <c r="J53" s="62"/>
    </row>
    <row r="54" spans="1:10" ht="17.25" customHeight="1">
      <c r="A54" s="22">
        <v>50</v>
      </c>
      <c r="B54" s="34" t="s">
        <v>797</v>
      </c>
      <c r="C54" s="33" t="s">
        <v>851</v>
      </c>
      <c r="D54" s="33" t="s">
        <v>852</v>
      </c>
      <c r="E54" s="33" t="s">
        <v>1147</v>
      </c>
      <c r="F54" s="33"/>
      <c r="G54" s="33"/>
      <c r="H54" s="15" t="s">
        <v>28</v>
      </c>
      <c r="I54" s="33" t="s">
        <v>1091</v>
      </c>
      <c r="J54" s="62" t="s">
        <v>1093</v>
      </c>
    </row>
    <row r="55" spans="1:10" ht="17.25" customHeight="1">
      <c r="A55" s="22">
        <v>51</v>
      </c>
      <c r="B55" s="35">
        <v>171325857</v>
      </c>
      <c r="C55" s="47" t="s">
        <v>855</v>
      </c>
      <c r="D55" s="47" t="s">
        <v>175</v>
      </c>
      <c r="E55" s="33" t="s">
        <v>1190</v>
      </c>
      <c r="F55" s="33"/>
      <c r="G55" s="33"/>
      <c r="H55" s="15" t="s">
        <v>28</v>
      </c>
      <c r="I55" s="33"/>
      <c r="J55" s="33" t="s">
        <v>1093</v>
      </c>
    </row>
    <row r="56" spans="1:10" s="53" customFormat="1" ht="17.25" customHeight="1">
      <c r="A56" s="22">
        <v>52</v>
      </c>
      <c r="B56" s="50"/>
      <c r="C56" s="61" t="s">
        <v>259</v>
      </c>
      <c r="D56" s="61" t="s">
        <v>857</v>
      </c>
      <c r="E56" s="50" t="e">
        <v>#N/A</v>
      </c>
      <c r="F56" s="50"/>
      <c r="G56" s="50"/>
      <c r="H56" s="52" t="s">
        <v>28</v>
      </c>
      <c r="I56" s="50"/>
      <c r="J56" s="50" t="s">
        <v>1191</v>
      </c>
    </row>
    <row r="57" spans="1:11" ht="15.75">
      <c r="A57" s="22">
        <v>53</v>
      </c>
      <c r="B57" s="34" t="s">
        <v>670</v>
      </c>
      <c r="C57" s="33" t="s">
        <v>713</v>
      </c>
      <c r="D57" s="33" t="s">
        <v>578</v>
      </c>
      <c r="E57" s="37" t="s">
        <v>1156</v>
      </c>
      <c r="F57" s="37"/>
      <c r="G57" s="37"/>
      <c r="H57" s="15" t="s">
        <v>28</v>
      </c>
      <c r="I57" s="37" t="s">
        <v>1091</v>
      </c>
      <c r="J57" s="37"/>
      <c r="K57" s="41"/>
    </row>
    <row r="58" spans="1:11" ht="15.75">
      <c r="A58" s="22">
        <v>54</v>
      </c>
      <c r="B58" s="34" t="s">
        <v>673</v>
      </c>
      <c r="C58" s="33" t="s">
        <v>375</v>
      </c>
      <c r="D58" s="33" t="s">
        <v>466</v>
      </c>
      <c r="E58" s="37" t="s">
        <v>1159</v>
      </c>
      <c r="F58" s="37"/>
      <c r="G58" s="37"/>
      <c r="H58" s="15" t="s">
        <v>28</v>
      </c>
      <c r="I58" s="37" t="s">
        <v>1091</v>
      </c>
      <c r="J58" s="37"/>
      <c r="K58" s="41"/>
    </row>
    <row r="59" spans="1:11" ht="15.75">
      <c r="A59" s="22">
        <v>55</v>
      </c>
      <c r="B59" s="34" t="s">
        <v>674</v>
      </c>
      <c r="C59" s="33" t="s">
        <v>718</v>
      </c>
      <c r="D59" s="33" t="s">
        <v>272</v>
      </c>
      <c r="E59" s="37" t="s">
        <v>1161</v>
      </c>
      <c r="F59" s="37"/>
      <c r="G59" s="37"/>
      <c r="H59" s="15" t="s">
        <v>28</v>
      </c>
      <c r="I59" s="37" t="s">
        <v>1091</v>
      </c>
      <c r="J59" s="37" t="s">
        <v>1185</v>
      </c>
      <c r="K59" s="41"/>
    </row>
    <row r="60" spans="1:11" ht="15.75">
      <c r="A60" s="22">
        <v>56</v>
      </c>
      <c r="B60" s="34" t="s">
        <v>684</v>
      </c>
      <c r="C60" s="33" t="s">
        <v>732</v>
      </c>
      <c r="D60" s="33" t="s">
        <v>343</v>
      </c>
      <c r="E60" s="37" t="s">
        <v>1134</v>
      </c>
      <c r="F60" s="37"/>
      <c r="G60" s="37"/>
      <c r="H60" s="15" t="s">
        <v>28</v>
      </c>
      <c r="I60" s="37" t="s">
        <v>1091</v>
      </c>
      <c r="J60" s="37"/>
      <c r="K60" s="41"/>
    </row>
    <row r="61" spans="1:11" ht="15.75">
      <c r="A61" s="22">
        <v>57</v>
      </c>
      <c r="B61" s="34" t="s">
        <v>686</v>
      </c>
      <c r="C61" s="33" t="s">
        <v>734</v>
      </c>
      <c r="D61" s="33" t="s">
        <v>240</v>
      </c>
      <c r="E61" s="37" t="s">
        <v>1170</v>
      </c>
      <c r="F61" s="37"/>
      <c r="G61" s="37"/>
      <c r="H61" s="15" t="s">
        <v>28</v>
      </c>
      <c r="I61" s="37" t="s">
        <v>1091</v>
      </c>
      <c r="J61" s="37"/>
      <c r="K61" s="41"/>
    </row>
    <row r="62" spans="1:11" ht="15.75">
      <c r="A62" s="22">
        <v>58</v>
      </c>
      <c r="B62" s="34" t="s">
        <v>692</v>
      </c>
      <c r="C62" s="33" t="s">
        <v>739</v>
      </c>
      <c r="D62" s="33" t="s">
        <v>189</v>
      </c>
      <c r="E62" s="37" t="s">
        <v>1175</v>
      </c>
      <c r="F62" s="37"/>
      <c r="G62" s="37"/>
      <c r="H62" s="15" t="s">
        <v>28</v>
      </c>
      <c r="I62" s="37" t="s">
        <v>1091</v>
      </c>
      <c r="J62" s="37"/>
      <c r="K62" s="41"/>
    </row>
    <row r="63" spans="1:11" ht="15.75">
      <c r="A63" s="22">
        <v>59</v>
      </c>
      <c r="B63" s="34" t="s">
        <v>700</v>
      </c>
      <c r="C63" s="33" t="s">
        <v>745</v>
      </c>
      <c r="D63" s="33" t="s">
        <v>191</v>
      </c>
      <c r="E63" s="37" t="s">
        <v>1182</v>
      </c>
      <c r="F63" s="37"/>
      <c r="G63" s="37"/>
      <c r="H63" s="15" t="str">
        <f>IF(G63&gt;=90,"X sắc",IF(G63&gt;=80,"Tốt",IF(G63&gt;=70,"Khá",IF(G63&gt;=60,"TB. Khá",IF(G63&gt;=50,"T.Bình",IF(G63&gt;=30,"Yếu","Kém"))))))</f>
        <v>Kém</v>
      </c>
      <c r="I63" s="37" t="s">
        <v>1091</v>
      </c>
      <c r="J63" s="37"/>
      <c r="K63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5"/>
  <sheetViews>
    <sheetView zoomScalePageLayoutView="0" workbookViewId="0" topLeftCell="A1">
      <selection activeCell="B207" sqref="B207"/>
    </sheetView>
  </sheetViews>
  <sheetFormatPr defaultColWidth="9.140625" defaultRowHeight="15"/>
  <cols>
    <col min="1" max="1" width="5.57421875" style="0" customWidth="1"/>
    <col min="2" max="2" width="12.421875" style="0" customWidth="1"/>
    <col min="3" max="3" width="19.57421875" style="185" customWidth="1"/>
    <col min="4" max="4" width="8.140625" style="186" customWidth="1"/>
    <col min="5" max="5" width="11.7109375" style="0" customWidth="1"/>
    <col min="6" max="6" width="10.57421875" style="0" customWidth="1"/>
    <col min="7" max="7" width="7.28125" style="0" customWidth="1"/>
    <col min="8" max="8" width="6.8515625" style="0" customWidth="1"/>
    <col min="9" max="9" width="7.421875" style="0" customWidth="1"/>
    <col min="10" max="10" width="9.7109375" style="0" customWidth="1"/>
    <col min="11" max="11" width="8.8515625" style="0" customWidth="1"/>
    <col min="12" max="13" width="8.8515625" style="0" hidden="1" customWidth="1"/>
    <col min="14" max="14" width="11.28125" style="247" hidden="1" customWidth="1"/>
    <col min="15" max="17" width="0" style="0" hidden="1" customWidth="1"/>
    <col min="18" max="18" width="0" style="219" hidden="1" customWidth="1"/>
    <col min="19" max="23" width="0" style="0" hidden="1" customWidth="1"/>
  </cols>
  <sheetData>
    <row r="1" spans="1:18" s="67" customFormat="1" ht="16.5">
      <c r="A1" s="306" t="s">
        <v>1</v>
      </c>
      <c r="B1" s="306"/>
      <c r="C1" s="306"/>
      <c r="D1" s="303" t="s">
        <v>2</v>
      </c>
      <c r="E1" s="303"/>
      <c r="F1" s="303"/>
      <c r="G1" s="303"/>
      <c r="H1" s="303"/>
      <c r="I1" s="303"/>
      <c r="J1" s="303"/>
      <c r="K1" s="303"/>
      <c r="L1" s="303"/>
      <c r="M1" s="303"/>
      <c r="N1" s="303"/>
      <c r="R1" s="218"/>
    </row>
    <row r="2" spans="1:18" s="67" customFormat="1" ht="16.5">
      <c r="A2" s="303" t="s">
        <v>0</v>
      </c>
      <c r="B2" s="303"/>
      <c r="C2" s="303"/>
      <c r="D2" s="305" t="s">
        <v>3</v>
      </c>
      <c r="E2" s="305"/>
      <c r="F2" s="305"/>
      <c r="G2" s="305"/>
      <c r="H2" s="305"/>
      <c r="I2" s="305"/>
      <c r="J2" s="305"/>
      <c r="K2" s="305"/>
      <c r="L2" s="305"/>
      <c r="M2" s="305"/>
      <c r="N2" s="305"/>
      <c r="R2" s="218"/>
    </row>
    <row r="3" spans="1:18" s="67" customFormat="1" ht="16.5">
      <c r="A3" s="2"/>
      <c r="B3" s="2"/>
      <c r="C3" s="86"/>
      <c r="D3" s="89"/>
      <c r="E3" s="84"/>
      <c r="F3" s="2"/>
      <c r="G3" s="66"/>
      <c r="H3" s="2"/>
      <c r="I3" s="2"/>
      <c r="J3" s="2"/>
      <c r="K3" s="2"/>
      <c r="L3" s="2"/>
      <c r="M3" s="2"/>
      <c r="N3" s="36"/>
      <c r="R3" s="218"/>
    </row>
    <row r="4" spans="1:18" s="67" customFormat="1" ht="16.5">
      <c r="A4" s="303" t="s">
        <v>1735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R4" s="218"/>
    </row>
    <row r="5" spans="1:18" s="67" customFormat="1" ht="16.5">
      <c r="A5" s="303" t="s">
        <v>1794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R5" s="218"/>
    </row>
    <row r="6" spans="1:18" s="67" customFormat="1" ht="16.5">
      <c r="A6" s="304" t="s">
        <v>1786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R6" s="218"/>
    </row>
    <row r="7" spans="1:18" s="67" customFormat="1" ht="16.5">
      <c r="A7" s="299" t="s">
        <v>1731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R7" s="218"/>
    </row>
    <row r="8" spans="1:14" ht="47.25">
      <c r="A8" s="216" t="s">
        <v>1730</v>
      </c>
      <c r="B8" s="216" t="s">
        <v>1729</v>
      </c>
      <c r="C8" s="296" t="s">
        <v>1728</v>
      </c>
      <c r="D8" s="297"/>
      <c r="E8" s="216" t="s">
        <v>1738</v>
      </c>
      <c r="F8" s="216" t="s">
        <v>1727</v>
      </c>
      <c r="G8" s="231" t="s">
        <v>1795</v>
      </c>
      <c r="H8" s="231" t="s">
        <v>1796</v>
      </c>
      <c r="I8" s="269" t="s">
        <v>1797</v>
      </c>
      <c r="J8" s="233" t="s">
        <v>1798</v>
      </c>
      <c r="K8" s="233" t="s">
        <v>4</v>
      </c>
      <c r="L8" s="277"/>
      <c r="M8" s="277"/>
      <c r="N8" s="217"/>
    </row>
    <row r="9" spans="1:18" s="38" customFormat="1" ht="22.5" customHeight="1">
      <c r="A9" s="187">
        <v>1</v>
      </c>
      <c r="B9" s="160">
        <v>2020353803</v>
      </c>
      <c r="C9" s="175" t="s">
        <v>426</v>
      </c>
      <c r="D9" s="176" t="s">
        <v>238</v>
      </c>
      <c r="E9" s="188" t="s">
        <v>1097</v>
      </c>
      <c r="F9" s="188" t="s">
        <v>1787</v>
      </c>
      <c r="G9" s="188">
        <v>88</v>
      </c>
      <c r="H9" s="161">
        <v>80</v>
      </c>
      <c r="I9" s="164">
        <f>SUM(G9:H9)/2</f>
        <v>84</v>
      </c>
      <c r="J9" s="164" t="str">
        <f aca="true" t="shared" si="0" ref="J9:J53">IF(I9&gt;=90,"X SẮC",IF(I9&gt;=80,"TỐT",IF(I9&gt;=70,"KHÁ",IF(I9&gt;=60,"TB. KHÁ",IF(I9&gt;=50,"T.BÌNH",IF(I9&gt;=30,"YẾU","KÉM"))))))</f>
        <v>TỐT</v>
      </c>
      <c r="K9" s="284"/>
      <c r="L9" s="28"/>
      <c r="M9" s="28"/>
      <c r="N9" s="244"/>
      <c r="R9" s="220"/>
    </row>
    <row r="10" spans="1:18" s="38" customFormat="1" ht="22.5" customHeight="1">
      <c r="A10" s="189">
        <v>2</v>
      </c>
      <c r="B10" s="162" t="s">
        <v>661</v>
      </c>
      <c r="C10" s="177" t="s">
        <v>704</v>
      </c>
      <c r="D10" s="178" t="s">
        <v>238</v>
      </c>
      <c r="E10" s="190" t="s">
        <v>1149</v>
      </c>
      <c r="F10" s="190" t="s">
        <v>1787</v>
      </c>
      <c r="G10" s="190">
        <v>85</v>
      </c>
      <c r="H10" s="164">
        <v>79</v>
      </c>
      <c r="I10" s="164">
        <f>SUM(G10:H10)/2</f>
        <v>82</v>
      </c>
      <c r="J10" s="164" t="str">
        <f t="shared" si="0"/>
        <v>TỐT</v>
      </c>
      <c r="K10" s="282"/>
      <c r="L10" s="28"/>
      <c r="M10" s="28"/>
      <c r="N10" s="244"/>
      <c r="R10" s="220"/>
    </row>
    <row r="11" spans="1:18" s="38" customFormat="1" ht="22.5" customHeight="1">
      <c r="A11" s="189">
        <v>3</v>
      </c>
      <c r="B11" s="162" t="s">
        <v>662</v>
      </c>
      <c r="C11" s="177" t="s">
        <v>705</v>
      </c>
      <c r="D11" s="178" t="s">
        <v>238</v>
      </c>
      <c r="E11" s="190" t="s">
        <v>1101</v>
      </c>
      <c r="F11" s="190" t="s">
        <v>1787</v>
      </c>
      <c r="G11" s="190">
        <v>85</v>
      </c>
      <c r="H11" s="164">
        <v>82</v>
      </c>
      <c r="I11" s="164">
        <f aca="true" t="shared" si="1" ref="I11:I70">SUM(G11:H11)/2</f>
        <v>83.5</v>
      </c>
      <c r="J11" s="164" t="str">
        <f t="shared" si="0"/>
        <v>TỐT</v>
      </c>
      <c r="K11" s="282"/>
      <c r="L11" s="28"/>
      <c r="M11" s="28"/>
      <c r="N11" s="244"/>
      <c r="R11" s="220"/>
    </row>
    <row r="12" spans="1:18" s="38" customFormat="1" ht="22.5" customHeight="1">
      <c r="A12" s="189">
        <v>4</v>
      </c>
      <c r="B12" s="162" t="s">
        <v>663</v>
      </c>
      <c r="C12" s="177" t="s">
        <v>353</v>
      </c>
      <c r="D12" s="178" t="s">
        <v>175</v>
      </c>
      <c r="E12" s="190" t="s">
        <v>1150</v>
      </c>
      <c r="F12" s="190" t="s">
        <v>1787</v>
      </c>
      <c r="G12" s="190">
        <v>95</v>
      </c>
      <c r="H12" s="190">
        <v>0</v>
      </c>
      <c r="I12" s="190">
        <f t="shared" si="1"/>
        <v>47.5</v>
      </c>
      <c r="J12" s="164" t="str">
        <f t="shared" si="0"/>
        <v>YẾU</v>
      </c>
      <c r="K12" s="261" t="s">
        <v>1806</v>
      </c>
      <c r="L12" s="28"/>
      <c r="M12" s="28"/>
      <c r="N12" s="244"/>
      <c r="R12" s="220"/>
    </row>
    <row r="13" spans="1:18" s="38" customFormat="1" ht="22.5" customHeight="1">
      <c r="A13" s="189">
        <v>5</v>
      </c>
      <c r="B13" s="162" t="s">
        <v>664</v>
      </c>
      <c r="C13" s="177" t="s">
        <v>706</v>
      </c>
      <c r="D13" s="178" t="s">
        <v>175</v>
      </c>
      <c r="E13" s="190" t="s">
        <v>1151</v>
      </c>
      <c r="F13" s="190" t="s">
        <v>1787</v>
      </c>
      <c r="G13" s="190">
        <v>85</v>
      </c>
      <c r="H13" s="190">
        <v>80</v>
      </c>
      <c r="I13" s="190">
        <f t="shared" si="1"/>
        <v>82.5</v>
      </c>
      <c r="J13" s="164" t="str">
        <f t="shared" si="0"/>
        <v>TỐT</v>
      </c>
      <c r="K13" s="282"/>
      <c r="L13" s="28"/>
      <c r="M13" s="28"/>
      <c r="N13" s="244"/>
      <c r="R13" s="220"/>
    </row>
    <row r="14" spans="1:18" s="38" customFormat="1" ht="22.5" customHeight="1">
      <c r="A14" s="189">
        <v>6</v>
      </c>
      <c r="B14" s="162" t="s">
        <v>665</v>
      </c>
      <c r="C14" s="177" t="s">
        <v>707</v>
      </c>
      <c r="D14" s="178" t="s">
        <v>175</v>
      </c>
      <c r="E14" s="190" t="s">
        <v>456</v>
      </c>
      <c r="F14" s="190" t="s">
        <v>1787</v>
      </c>
      <c r="G14" s="190">
        <v>88</v>
      </c>
      <c r="H14" s="190">
        <v>88</v>
      </c>
      <c r="I14" s="190">
        <f t="shared" si="1"/>
        <v>88</v>
      </c>
      <c r="J14" s="164" t="str">
        <f t="shared" si="0"/>
        <v>TỐT</v>
      </c>
      <c r="K14" s="282"/>
      <c r="L14" s="28"/>
      <c r="M14" s="28"/>
      <c r="N14" s="244"/>
      <c r="R14" s="220"/>
    </row>
    <row r="15" spans="1:18" s="38" customFormat="1" ht="22.5" customHeight="1">
      <c r="A15" s="189">
        <v>7</v>
      </c>
      <c r="B15" s="162" t="s">
        <v>666</v>
      </c>
      <c r="C15" s="177" t="s">
        <v>708</v>
      </c>
      <c r="D15" s="178" t="s">
        <v>175</v>
      </c>
      <c r="E15" s="190" t="s">
        <v>1152</v>
      </c>
      <c r="F15" s="190" t="s">
        <v>1787</v>
      </c>
      <c r="G15" s="190">
        <v>85</v>
      </c>
      <c r="H15" s="190">
        <v>88</v>
      </c>
      <c r="I15" s="190">
        <f t="shared" si="1"/>
        <v>86.5</v>
      </c>
      <c r="J15" s="164" t="str">
        <f t="shared" si="0"/>
        <v>TỐT</v>
      </c>
      <c r="K15" s="282"/>
      <c r="L15" s="28"/>
      <c r="M15" s="28"/>
      <c r="N15" s="244"/>
      <c r="R15" s="220"/>
    </row>
    <row r="16" spans="1:19" s="38" customFormat="1" ht="22.5" customHeight="1">
      <c r="A16" s="189">
        <v>8</v>
      </c>
      <c r="B16" s="162" t="s">
        <v>667</v>
      </c>
      <c r="C16" s="177" t="s">
        <v>709</v>
      </c>
      <c r="D16" s="178" t="s">
        <v>175</v>
      </c>
      <c r="E16" s="190" t="s">
        <v>1153</v>
      </c>
      <c r="F16" s="190" t="s">
        <v>1787</v>
      </c>
      <c r="G16" s="190">
        <v>85</v>
      </c>
      <c r="H16" s="190">
        <v>0</v>
      </c>
      <c r="I16" s="190">
        <f t="shared" si="1"/>
        <v>42.5</v>
      </c>
      <c r="J16" s="164" t="str">
        <f t="shared" si="0"/>
        <v>YẾU</v>
      </c>
      <c r="K16" s="261" t="s">
        <v>1806</v>
      </c>
      <c r="L16" s="28"/>
      <c r="M16" s="28"/>
      <c r="N16" s="244"/>
      <c r="R16" s="220" t="s">
        <v>1792</v>
      </c>
      <c r="S16" s="38" t="s">
        <v>1091</v>
      </c>
    </row>
    <row r="17" spans="1:18" s="38" customFormat="1" ht="22.5" customHeight="1">
      <c r="A17" s="189">
        <v>9</v>
      </c>
      <c r="B17" s="162" t="s">
        <v>668</v>
      </c>
      <c r="C17" s="177" t="s">
        <v>710</v>
      </c>
      <c r="D17" s="178" t="s">
        <v>575</v>
      </c>
      <c r="E17" s="190" t="s">
        <v>1154</v>
      </c>
      <c r="F17" s="190" t="s">
        <v>1787</v>
      </c>
      <c r="G17" s="190">
        <v>98</v>
      </c>
      <c r="H17" s="190">
        <v>85</v>
      </c>
      <c r="I17" s="190">
        <f t="shared" si="1"/>
        <v>91.5</v>
      </c>
      <c r="J17" s="164" t="str">
        <f t="shared" si="0"/>
        <v>X SẮC</v>
      </c>
      <c r="K17" s="282"/>
      <c r="L17" s="28"/>
      <c r="M17" s="28"/>
      <c r="N17" s="244"/>
      <c r="R17" s="220"/>
    </row>
    <row r="18" spans="1:18" s="38" customFormat="1" ht="22.5" customHeight="1">
      <c r="A18" s="189">
        <v>10</v>
      </c>
      <c r="B18" s="162" t="s">
        <v>669</v>
      </c>
      <c r="C18" s="177" t="s">
        <v>711</v>
      </c>
      <c r="D18" s="178" t="s">
        <v>712</v>
      </c>
      <c r="E18" s="190" t="s">
        <v>1155</v>
      </c>
      <c r="F18" s="190" t="s">
        <v>1787</v>
      </c>
      <c r="G18" s="190">
        <v>85</v>
      </c>
      <c r="H18" s="190">
        <v>81</v>
      </c>
      <c r="I18" s="190">
        <f t="shared" si="1"/>
        <v>83</v>
      </c>
      <c r="J18" s="164" t="str">
        <f t="shared" si="0"/>
        <v>TỐT</v>
      </c>
      <c r="K18" s="282"/>
      <c r="L18" s="28"/>
      <c r="M18" s="28"/>
      <c r="N18" s="244"/>
      <c r="R18" s="220"/>
    </row>
    <row r="19" spans="1:18" s="38" customFormat="1" ht="22.5" customHeight="1">
      <c r="A19" s="189">
        <v>11</v>
      </c>
      <c r="B19" s="162" t="s">
        <v>670</v>
      </c>
      <c r="C19" s="177" t="s">
        <v>713</v>
      </c>
      <c r="D19" s="178" t="s">
        <v>578</v>
      </c>
      <c r="E19" s="190" t="s">
        <v>1156</v>
      </c>
      <c r="F19" s="190" t="s">
        <v>1787</v>
      </c>
      <c r="G19" s="190">
        <v>0</v>
      </c>
      <c r="H19" s="190">
        <v>80</v>
      </c>
      <c r="I19" s="190">
        <f t="shared" si="1"/>
        <v>40</v>
      </c>
      <c r="J19" s="164" t="str">
        <f t="shared" si="0"/>
        <v>YẾU</v>
      </c>
      <c r="K19" s="282"/>
      <c r="L19" s="28"/>
      <c r="M19" s="28"/>
      <c r="N19" s="244" t="s">
        <v>1091</v>
      </c>
      <c r="O19" s="38" t="e">
        <v>#N/A</v>
      </c>
      <c r="R19" s="220"/>
    </row>
    <row r="20" spans="1:18" s="38" customFormat="1" ht="22.5" customHeight="1">
      <c r="A20" s="189">
        <v>12</v>
      </c>
      <c r="B20" s="162" t="s">
        <v>671</v>
      </c>
      <c r="C20" s="177" t="s">
        <v>714</v>
      </c>
      <c r="D20" s="178" t="s">
        <v>578</v>
      </c>
      <c r="E20" s="190" t="s">
        <v>1157</v>
      </c>
      <c r="F20" s="190" t="s">
        <v>1787</v>
      </c>
      <c r="G20" s="190">
        <v>100</v>
      </c>
      <c r="H20" s="190">
        <v>98</v>
      </c>
      <c r="I20" s="190">
        <f t="shared" si="1"/>
        <v>99</v>
      </c>
      <c r="J20" s="164" t="str">
        <f>IF(I20&gt;=90,"X SẮC",IF(I20&gt;=80,"TỐT",IF(I20&gt;=70,"KHÁ",IF(I20&gt;=60,"TB. KHÁ",IF(I20&gt;=50,"T.BÌNH",IF(I20&gt;=30,"YẾU","KÉM"))))))</f>
        <v>X SẮC</v>
      </c>
      <c r="K20" s="282"/>
      <c r="L20" s="28"/>
      <c r="M20" s="28"/>
      <c r="N20" s="244"/>
      <c r="R20" s="220"/>
    </row>
    <row r="21" spans="1:18" s="38" customFormat="1" ht="22.5" customHeight="1">
      <c r="A21" s="189">
        <v>13</v>
      </c>
      <c r="B21" s="162" t="s">
        <v>672</v>
      </c>
      <c r="C21" s="177" t="s">
        <v>715</v>
      </c>
      <c r="D21" s="178" t="s">
        <v>716</v>
      </c>
      <c r="E21" s="190" t="s">
        <v>1158</v>
      </c>
      <c r="F21" s="190" t="s">
        <v>1787</v>
      </c>
      <c r="G21" s="190">
        <v>85</v>
      </c>
      <c r="H21" s="190">
        <v>85</v>
      </c>
      <c r="I21" s="190">
        <f t="shared" si="1"/>
        <v>85</v>
      </c>
      <c r="J21" s="164" t="str">
        <f t="shared" si="0"/>
        <v>TỐT</v>
      </c>
      <c r="K21" s="282"/>
      <c r="L21" s="28"/>
      <c r="M21" s="28"/>
      <c r="N21" s="244"/>
      <c r="R21" s="220"/>
    </row>
    <row r="22" spans="1:19" s="38" customFormat="1" ht="22.5" customHeight="1">
      <c r="A22" s="189">
        <v>14</v>
      </c>
      <c r="B22" s="162" t="s">
        <v>673</v>
      </c>
      <c r="C22" s="177" t="s">
        <v>375</v>
      </c>
      <c r="D22" s="178" t="s">
        <v>466</v>
      </c>
      <c r="E22" s="190" t="s">
        <v>1159</v>
      </c>
      <c r="F22" s="190" t="s">
        <v>1787</v>
      </c>
      <c r="G22" s="190">
        <v>0</v>
      </c>
      <c r="H22" s="190">
        <v>0</v>
      </c>
      <c r="I22" s="190">
        <f t="shared" si="1"/>
        <v>0</v>
      </c>
      <c r="J22" s="164" t="str">
        <f t="shared" si="0"/>
        <v>KÉM</v>
      </c>
      <c r="K22" s="261" t="s">
        <v>1806</v>
      </c>
      <c r="L22" s="28"/>
      <c r="M22" s="28"/>
      <c r="N22" s="244" t="s">
        <v>1091</v>
      </c>
      <c r="O22" s="38" t="e">
        <v>#N/A</v>
      </c>
      <c r="R22" s="220" t="s">
        <v>1792</v>
      </c>
      <c r="S22" s="38" t="s">
        <v>1091</v>
      </c>
    </row>
    <row r="23" spans="1:18" s="38" customFormat="1" ht="22.5" customHeight="1">
      <c r="A23" s="189">
        <v>15</v>
      </c>
      <c r="B23" s="162">
        <v>2020357251</v>
      </c>
      <c r="C23" s="177" t="s">
        <v>717</v>
      </c>
      <c r="D23" s="178" t="s">
        <v>272</v>
      </c>
      <c r="E23" s="190" t="s">
        <v>1160</v>
      </c>
      <c r="F23" s="190" t="s">
        <v>1787</v>
      </c>
      <c r="G23" s="190">
        <v>85</v>
      </c>
      <c r="H23" s="190">
        <v>78</v>
      </c>
      <c r="I23" s="190">
        <f t="shared" si="1"/>
        <v>81.5</v>
      </c>
      <c r="J23" s="164" t="str">
        <f t="shared" si="0"/>
        <v>TỐT</v>
      </c>
      <c r="K23" s="282"/>
      <c r="L23" s="28"/>
      <c r="M23" s="28"/>
      <c r="N23" s="244"/>
      <c r="R23" s="220"/>
    </row>
    <row r="24" spans="1:18" s="38" customFormat="1" ht="22.5" customHeight="1">
      <c r="A24" s="189">
        <v>16</v>
      </c>
      <c r="B24" s="162" t="s">
        <v>675</v>
      </c>
      <c r="C24" s="177" t="s">
        <v>719</v>
      </c>
      <c r="D24" s="178" t="s">
        <v>587</v>
      </c>
      <c r="E24" s="190" t="s">
        <v>1162</v>
      </c>
      <c r="F24" s="190" t="s">
        <v>1787</v>
      </c>
      <c r="G24" s="190">
        <v>88</v>
      </c>
      <c r="H24" s="190">
        <v>95</v>
      </c>
      <c r="I24" s="190">
        <f t="shared" si="1"/>
        <v>91.5</v>
      </c>
      <c r="J24" s="164" t="str">
        <f t="shared" si="0"/>
        <v>X SẮC</v>
      </c>
      <c r="K24" s="282"/>
      <c r="L24" s="28"/>
      <c r="M24" s="28"/>
      <c r="N24" s="244"/>
      <c r="R24" s="220"/>
    </row>
    <row r="25" spans="1:18" s="38" customFormat="1" ht="22.5" customHeight="1">
      <c r="A25" s="189">
        <v>17</v>
      </c>
      <c r="B25" s="162" t="s">
        <v>676</v>
      </c>
      <c r="C25" s="177" t="s">
        <v>720</v>
      </c>
      <c r="D25" s="178" t="s">
        <v>721</v>
      </c>
      <c r="E25" s="190" t="s">
        <v>1163</v>
      </c>
      <c r="F25" s="190" t="s">
        <v>1787</v>
      </c>
      <c r="G25" s="190">
        <v>95</v>
      </c>
      <c r="H25" s="190">
        <v>80</v>
      </c>
      <c r="I25" s="190">
        <f t="shared" si="1"/>
        <v>87.5</v>
      </c>
      <c r="J25" s="164" t="str">
        <f t="shared" si="0"/>
        <v>TỐT</v>
      </c>
      <c r="K25" s="282"/>
      <c r="L25" s="28"/>
      <c r="M25" s="28"/>
      <c r="N25" s="244"/>
      <c r="R25" s="220"/>
    </row>
    <row r="26" spans="1:18" s="38" customFormat="1" ht="22.5" customHeight="1">
      <c r="A26" s="189">
        <v>18</v>
      </c>
      <c r="B26" s="162" t="s">
        <v>677</v>
      </c>
      <c r="C26" s="177" t="s">
        <v>723</v>
      </c>
      <c r="D26" s="178" t="s">
        <v>332</v>
      </c>
      <c r="E26" s="190" t="s">
        <v>1148</v>
      </c>
      <c r="F26" s="190" t="s">
        <v>1787</v>
      </c>
      <c r="G26" s="190">
        <v>85</v>
      </c>
      <c r="H26" s="190">
        <v>85</v>
      </c>
      <c r="I26" s="190">
        <f t="shared" si="1"/>
        <v>85</v>
      </c>
      <c r="J26" s="164" t="str">
        <f t="shared" si="0"/>
        <v>TỐT</v>
      </c>
      <c r="K26" s="282"/>
      <c r="L26" s="28"/>
      <c r="M26" s="28"/>
      <c r="N26" s="244"/>
      <c r="R26" s="220"/>
    </row>
    <row r="27" spans="1:19" s="38" customFormat="1" ht="22.5" customHeight="1">
      <c r="A27" s="189">
        <v>19</v>
      </c>
      <c r="B27" s="162" t="s">
        <v>678</v>
      </c>
      <c r="C27" s="177" t="s">
        <v>724</v>
      </c>
      <c r="D27" s="178" t="s">
        <v>725</v>
      </c>
      <c r="E27" s="190" t="s">
        <v>1164</v>
      </c>
      <c r="F27" s="190" t="s">
        <v>1787</v>
      </c>
      <c r="G27" s="190">
        <v>82</v>
      </c>
      <c r="H27" s="190">
        <v>0</v>
      </c>
      <c r="I27" s="190">
        <f t="shared" si="1"/>
        <v>41</v>
      </c>
      <c r="J27" s="164" t="str">
        <f t="shared" si="0"/>
        <v>YẾU</v>
      </c>
      <c r="K27" s="261" t="s">
        <v>1806</v>
      </c>
      <c r="L27" s="28"/>
      <c r="M27" s="28"/>
      <c r="N27" s="244"/>
      <c r="R27" s="220" t="s">
        <v>1792</v>
      </c>
      <c r="S27" s="38" t="s">
        <v>1091</v>
      </c>
    </row>
    <row r="28" spans="1:18" s="38" customFormat="1" ht="22.5" customHeight="1">
      <c r="A28" s="189">
        <v>20</v>
      </c>
      <c r="B28" s="162" t="s">
        <v>679</v>
      </c>
      <c r="C28" s="177" t="s">
        <v>726</v>
      </c>
      <c r="D28" s="178" t="s">
        <v>600</v>
      </c>
      <c r="E28" s="190" t="s">
        <v>1165</v>
      </c>
      <c r="F28" s="190" t="s">
        <v>1787</v>
      </c>
      <c r="G28" s="190">
        <v>98</v>
      </c>
      <c r="H28" s="190">
        <v>80</v>
      </c>
      <c r="I28" s="190">
        <f t="shared" si="1"/>
        <v>89</v>
      </c>
      <c r="J28" s="164" t="str">
        <f t="shared" si="0"/>
        <v>TỐT</v>
      </c>
      <c r="K28" s="282"/>
      <c r="L28" s="28"/>
      <c r="M28" s="28"/>
      <c r="N28" s="244"/>
      <c r="R28" s="220"/>
    </row>
    <row r="29" spans="1:18" s="38" customFormat="1" ht="22.5" customHeight="1">
      <c r="A29" s="189">
        <v>21</v>
      </c>
      <c r="B29" s="162" t="s">
        <v>680</v>
      </c>
      <c r="C29" s="177" t="s">
        <v>727</v>
      </c>
      <c r="D29" s="178" t="s">
        <v>728</v>
      </c>
      <c r="E29" s="190" t="s">
        <v>1166</v>
      </c>
      <c r="F29" s="190" t="s">
        <v>1787</v>
      </c>
      <c r="G29" s="190">
        <v>82</v>
      </c>
      <c r="H29" s="190">
        <v>85</v>
      </c>
      <c r="I29" s="190">
        <f t="shared" si="1"/>
        <v>83.5</v>
      </c>
      <c r="J29" s="164" t="str">
        <f t="shared" si="0"/>
        <v>TỐT</v>
      </c>
      <c r="K29" s="282"/>
      <c r="L29" s="28"/>
      <c r="M29" s="28"/>
      <c r="N29" s="244"/>
      <c r="R29" s="220"/>
    </row>
    <row r="30" spans="1:18" s="38" customFormat="1" ht="22.5" customHeight="1">
      <c r="A30" s="189">
        <v>22</v>
      </c>
      <c r="B30" s="162" t="s">
        <v>681</v>
      </c>
      <c r="C30" s="177" t="s">
        <v>729</v>
      </c>
      <c r="D30" s="178" t="s">
        <v>335</v>
      </c>
      <c r="E30" s="190" t="s">
        <v>1167</v>
      </c>
      <c r="F30" s="190" t="s">
        <v>1787</v>
      </c>
      <c r="G30" s="190">
        <v>88</v>
      </c>
      <c r="H30" s="190">
        <v>82</v>
      </c>
      <c r="I30" s="190">
        <f t="shared" si="1"/>
        <v>85</v>
      </c>
      <c r="J30" s="164" t="str">
        <f t="shared" si="0"/>
        <v>TỐT</v>
      </c>
      <c r="K30" s="282"/>
      <c r="L30" s="28"/>
      <c r="M30" s="28"/>
      <c r="N30" s="244"/>
      <c r="R30" s="220"/>
    </row>
    <row r="31" spans="1:18" s="38" customFormat="1" ht="22.5" customHeight="1">
      <c r="A31" s="189">
        <v>23</v>
      </c>
      <c r="B31" s="162" t="s">
        <v>682</v>
      </c>
      <c r="C31" s="177" t="s">
        <v>730</v>
      </c>
      <c r="D31" s="178" t="s">
        <v>178</v>
      </c>
      <c r="E31" s="190" t="s">
        <v>431</v>
      </c>
      <c r="F31" s="190" t="s">
        <v>1787</v>
      </c>
      <c r="G31" s="190">
        <v>95</v>
      </c>
      <c r="H31" s="190">
        <v>95</v>
      </c>
      <c r="I31" s="190">
        <f t="shared" si="1"/>
        <v>95</v>
      </c>
      <c r="J31" s="164" t="str">
        <f t="shared" si="0"/>
        <v>X SẮC</v>
      </c>
      <c r="K31" s="282"/>
      <c r="L31" s="28"/>
      <c r="M31" s="28"/>
      <c r="N31" s="244"/>
      <c r="R31" s="220"/>
    </row>
    <row r="32" spans="1:18" s="38" customFormat="1" ht="22.5" customHeight="1">
      <c r="A32" s="189">
        <v>24</v>
      </c>
      <c r="B32" s="162" t="s">
        <v>683</v>
      </c>
      <c r="C32" s="177" t="s">
        <v>731</v>
      </c>
      <c r="D32" s="178" t="s">
        <v>339</v>
      </c>
      <c r="E32" s="190" t="s">
        <v>1168</v>
      </c>
      <c r="F32" s="190" t="s">
        <v>1787</v>
      </c>
      <c r="G32" s="190">
        <v>88</v>
      </c>
      <c r="H32" s="190">
        <v>85</v>
      </c>
      <c r="I32" s="190">
        <f t="shared" si="1"/>
        <v>86.5</v>
      </c>
      <c r="J32" s="164" t="str">
        <f t="shared" si="0"/>
        <v>TỐT</v>
      </c>
      <c r="K32" s="282"/>
      <c r="L32" s="28"/>
      <c r="M32" s="28"/>
      <c r="N32" s="244"/>
      <c r="R32" s="220"/>
    </row>
    <row r="33" spans="1:19" s="38" customFormat="1" ht="22.5" customHeight="1">
      <c r="A33" s="189">
        <v>25</v>
      </c>
      <c r="B33" s="162" t="s">
        <v>684</v>
      </c>
      <c r="C33" s="177" t="s">
        <v>732</v>
      </c>
      <c r="D33" s="178" t="s">
        <v>343</v>
      </c>
      <c r="E33" s="190" t="s">
        <v>1134</v>
      </c>
      <c r="F33" s="190" t="s">
        <v>1787</v>
      </c>
      <c r="G33" s="190">
        <v>0</v>
      </c>
      <c r="H33" s="190">
        <v>0</v>
      </c>
      <c r="I33" s="190">
        <f t="shared" si="1"/>
        <v>0</v>
      </c>
      <c r="J33" s="164" t="str">
        <f t="shared" si="0"/>
        <v>KÉM</v>
      </c>
      <c r="K33" s="261" t="s">
        <v>1806</v>
      </c>
      <c r="L33" s="28"/>
      <c r="M33" s="28"/>
      <c r="N33" s="244" t="s">
        <v>1091</v>
      </c>
      <c r="O33" s="38" t="e">
        <v>#N/A</v>
      </c>
      <c r="R33" s="220" t="s">
        <v>1792</v>
      </c>
      <c r="S33" s="38" t="s">
        <v>1091</v>
      </c>
    </row>
    <row r="34" spans="1:18" s="38" customFormat="1" ht="22.5" customHeight="1">
      <c r="A34" s="189">
        <v>26</v>
      </c>
      <c r="B34" s="162" t="s">
        <v>685</v>
      </c>
      <c r="C34" s="177" t="s">
        <v>733</v>
      </c>
      <c r="D34" s="178" t="s">
        <v>343</v>
      </c>
      <c r="E34" s="190" t="s">
        <v>1169</v>
      </c>
      <c r="F34" s="190" t="s">
        <v>1787</v>
      </c>
      <c r="G34" s="190">
        <v>85</v>
      </c>
      <c r="H34" s="190">
        <v>85</v>
      </c>
      <c r="I34" s="190">
        <f t="shared" si="1"/>
        <v>85</v>
      </c>
      <c r="J34" s="164" t="str">
        <f t="shared" si="0"/>
        <v>TỐT</v>
      </c>
      <c r="K34" s="282"/>
      <c r="L34" s="28"/>
      <c r="M34" s="28"/>
      <c r="N34" s="244"/>
      <c r="R34" s="220"/>
    </row>
    <row r="35" spans="1:19" s="38" customFormat="1" ht="22.5" customHeight="1">
      <c r="A35" s="189">
        <v>27</v>
      </c>
      <c r="B35" s="162" t="s">
        <v>686</v>
      </c>
      <c r="C35" s="177" t="s">
        <v>734</v>
      </c>
      <c r="D35" s="178" t="s">
        <v>240</v>
      </c>
      <c r="E35" s="190" t="s">
        <v>1170</v>
      </c>
      <c r="F35" s="190" t="s">
        <v>1787</v>
      </c>
      <c r="G35" s="190">
        <v>0</v>
      </c>
      <c r="H35" s="190">
        <v>0</v>
      </c>
      <c r="I35" s="190">
        <f t="shared" si="1"/>
        <v>0</v>
      </c>
      <c r="J35" s="164" t="str">
        <f t="shared" si="0"/>
        <v>KÉM</v>
      </c>
      <c r="K35" s="261" t="s">
        <v>1806</v>
      </c>
      <c r="L35" s="28"/>
      <c r="M35" s="28"/>
      <c r="N35" s="244" t="s">
        <v>1091</v>
      </c>
      <c r="O35" s="38" t="e">
        <v>#N/A</v>
      </c>
      <c r="R35" s="220" t="s">
        <v>1792</v>
      </c>
      <c r="S35" s="38" t="s">
        <v>1793</v>
      </c>
    </row>
    <row r="36" spans="1:18" s="38" customFormat="1" ht="22.5" customHeight="1">
      <c r="A36" s="189">
        <v>28</v>
      </c>
      <c r="B36" s="162" t="s">
        <v>687</v>
      </c>
      <c r="C36" s="177" t="s">
        <v>735</v>
      </c>
      <c r="D36" s="178" t="s">
        <v>240</v>
      </c>
      <c r="E36" s="190" t="s">
        <v>1171</v>
      </c>
      <c r="F36" s="190" t="s">
        <v>1787</v>
      </c>
      <c r="G36" s="190">
        <v>83</v>
      </c>
      <c r="H36" s="190">
        <v>75</v>
      </c>
      <c r="I36" s="190">
        <f t="shared" si="1"/>
        <v>79</v>
      </c>
      <c r="J36" s="164" t="str">
        <f t="shared" si="0"/>
        <v>KHÁ</v>
      </c>
      <c r="K36" s="282"/>
      <c r="L36" s="28"/>
      <c r="M36" s="28"/>
      <c r="N36" s="244"/>
      <c r="R36" s="220"/>
    </row>
    <row r="37" spans="1:18" s="38" customFormat="1" ht="22.5" customHeight="1">
      <c r="A37" s="189">
        <v>29</v>
      </c>
      <c r="B37" s="162" t="s">
        <v>688</v>
      </c>
      <c r="C37" s="177" t="s">
        <v>736</v>
      </c>
      <c r="D37" s="178" t="s">
        <v>240</v>
      </c>
      <c r="E37" s="190" t="s">
        <v>1172</v>
      </c>
      <c r="F37" s="190" t="s">
        <v>1787</v>
      </c>
      <c r="G37" s="190">
        <v>98</v>
      </c>
      <c r="H37" s="190">
        <v>0</v>
      </c>
      <c r="I37" s="190">
        <f t="shared" si="1"/>
        <v>49</v>
      </c>
      <c r="J37" s="164" t="str">
        <f t="shared" si="0"/>
        <v>YẾU</v>
      </c>
      <c r="K37" s="261" t="s">
        <v>1806</v>
      </c>
      <c r="L37" s="28"/>
      <c r="M37" s="28"/>
      <c r="N37" s="244"/>
      <c r="R37" s="220"/>
    </row>
    <row r="38" spans="1:18" s="38" customFormat="1" ht="22.5" customHeight="1">
      <c r="A38" s="189">
        <v>30</v>
      </c>
      <c r="B38" s="162" t="s">
        <v>689</v>
      </c>
      <c r="C38" s="177" t="s">
        <v>737</v>
      </c>
      <c r="D38" s="178" t="s">
        <v>240</v>
      </c>
      <c r="E38" s="190" t="s">
        <v>1150</v>
      </c>
      <c r="F38" s="190" t="s">
        <v>1787</v>
      </c>
      <c r="G38" s="190">
        <v>98</v>
      </c>
      <c r="H38" s="190">
        <v>85</v>
      </c>
      <c r="I38" s="190">
        <f t="shared" si="1"/>
        <v>91.5</v>
      </c>
      <c r="J38" s="164" t="str">
        <f t="shared" si="0"/>
        <v>X SẮC</v>
      </c>
      <c r="K38" s="282"/>
      <c r="L38" s="28"/>
      <c r="M38" s="28"/>
      <c r="N38" s="244"/>
      <c r="R38" s="220"/>
    </row>
    <row r="39" spans="1:18" s="38" customFormat="1" ht="22.5" customHeight="1">
      <c r="A39" s="189">
        <v>31</v>
      </c>
      <c r="B39" s="162" t="s">
        <v>690</v>
      </c>
      <c r="C39" s="177" t="s">
        <v>628</v>
      </c>
      <c r="D39" s="178" t="s">
        <v>189</v>
      </c>
      <c r="E39" s="190" t="s">
        <v>1173</v>
      </c>
      <c r="F39" s="190" t="s">
        <v>1787</v>
      </c>
      <c r="G39" s="190">
        <v>85</v>
      </c>
      <c r="H39" s="190">
        <v>77</v>
      </c>
      <c r="I39" s="190">
        <f t="shared" si="1"/>
        <v>81</v>
      </c>
      <c r="J39" s="164" t="str">
        <f t="shared" si="0"/>
        <v>TỐT</v>
      </c>
      <c r="K39" s="282"/>
      <c r="L39" s="28"/>
      <c r="M39" s="28"/>
      <c r="N39" s="244"/>
      <c r="R39" s="220"/>
    </row>
    <row r="40" spans="1:18" s="38" customFormat="1" ht="22.5" customHeight="1">
      <c r="A40" s="189">
        <v>32</v>
      </c>
      <c r="B40" s="162" t="s">
        <v>691</v>
      </c>
      <c r="C40" s="177" t="s">
        <v>738</v>
      </c>
      <c r="D40" s="178" t="s">
        <v>189</v>
      </c>
      <c r="E40" s="190" t="s">
        <v>1174</v>
      </c>
      <c r="F40" s="190" t="s">
        <v>1787</v>
      </c>
      <c r="G40" s="190">
        <v>88</v>
      </c>
      <c r="H40" s="190">
        <v>86</v>
      </c>
      <c r="I40" s="190">
        <f t="shared" si="1"/>
        <v>87</v>
      </c>
      <c r="J40" s="164" t="str">
        <f t="shared" si="0"/>
        <v>TỐT</v>
      </c>
      <c r="K40" s="282"/>
      <c r="L40" s="28"/>
      <c r="M40" s="28"/>
      <c r="N40" s="244"/>
      <c r="R40" s="220"/>
    </row>
    <row r="41" spans="1:19" s="38" customFormat="1" ht="22.5" customHeight="1">
      <c r="A41" s="189">
        <v>33</v>
      </c>
      <c r="B41" s="162" t="s">
        <v>692</v>
      </c>
      <c r="C41" s="177" t="s">
        <v>739</v>
      </c>
      <c r="D41" s="178" t="s">
        <v>189</v>
      </c>
      <c r="E41" s="190" t="s">
        <v>1175</v>
      </c>
      <c r="F41" s="190" t="s">
        <v>1787</v>
      </c>
      <c r="G41" s="190">
        <v>0</v>
      </c>
      <c r="H41" s="190">
        <v>0</v>
      </c>
      <c r="I41" s="190">
        <f t="shared" si="1"/>
        <v>0</v>
      </c>
      <c r="J41" s="164" t="str">
        <f t="shared" si="0"/>
        <v>KÉM</v>
      </c>
      <c r="K41" s="282" t="s">
        <v>1090</v>
      </c>
      <c r="L41" s="28"/>
      <c r="M41" s="28"/>
      <c r="N41" s="244" t="s">
        <v>1091</v>
      </c>
      <c r="O41" s="38" t="e">
        <v>#N/A</v>
      </c>
      <c r="P41" s="38" t="s">
        <v>1621</v>
      </c>
      <c r="R41" s="220"/>
      <c r="S41" s="38" t="s">
        <v>1090</v>
      </c>
    </row>
    <row r="42" spans="1:18" s="38" customFormat="1" ht="22.5" customHeight="1">
      <c r="A42" s="189">
        <v>34</v>
      </c>
      <c r="B42" s="162" t="s">
        <v>693</v>
      </c>
      <c r="C42" s="177" t="s">
        <v>740</v>
      </c>
      <c r="D42" s="178" t="s">
        <v>189</v>
      </c>
      <c r="E42" s="190" t="s">
        <v>1176</v>
      </c>
      <c r="F42" s="190" t="s">
        <v>1787</v>
      </c>
      <c r="G42" s="190">
        <v>85</v>
      </c>
      <c r="H42" s="190">
        <v>71</v>
      </c>
      <c r="I42" s="190">
        <f t="shared" si="1"/>
        <v>78</v>
      </c>
      <c r="J42" s="164" t="str">
        <f t="shared" si="0"/>
        <v>KHÁ</v>
      </c>
      <c r="K42" s="282"/>
      <c r="L42" s="28"/>
      <c r="M42" s="28"/>
      <c r="N42" s="244"/>
      <c r="R42" s="220"/>
    </row>
    <row r="43" spans="1:18" s="38" customFormat="1" ht="22.5" customHeight="1">
      <c r="A43" s="189">
        <v>35</v>
      </c>
      <c r="B43" s="162" t="s">
        <v>694</v>
      </c>
      <c r="C43" s="177" t="s">
        <v>741</v>
      </c>
      <c r="D43" s="178" t="s">
        <v>243</v>
      </c>
      <c r="E43" s="190" t="s">
        <v>1177</v>
      </c>
      <c r="F43" s="190" t="s">
        <v>1787</v>
      </c>
      <c r="G43" s="190">
        <v>85</v>
      </c>
      <c r="H43" s="190">
        <v>80</v>
      </c>
      <c r="I43" s="190">
        <f t="shared" si="1"/>
        <v>82.5</v>
      </c>
      <c r="J43" s="164" t="str">
        <f t="shared" si="0"/>
        <v>TỐT</v>
      </c>
      <c r="K43" s="282"/>
      <c r="L43" s="28"/>
      <c r="M43" s="28"/>
      <c r="N43" s="244"/>
      <c r="R43" s="220"/>
    </row>
    <row r="44" spans="1:18" s="38" customFormat="1" ht="22.5" customHeight="1">
      <c r="A44" s="189">
        <v>36</v>
      </c>
      <c r="B44" s="162" t="s">
        <v>695</v>
      </c>
      <c r="C44" s="177" t="s">
        <v>246</v>
      </c>
      <c r="D44" s="178" t="s">
        <v>243</v>
      </c>
      <c r="E44" s="190" t="s">
        <v>1178</v>
      </c>
      <c r="F44" s="190" t="s">
        <v>1787</v>
      </c>
      <c r="G44" s="190">
        <v>85</v>
      </c>
      <c r="H44" s="190">
        <v>85</v>
      </c>
      <c r="I44" s="190">
        <f t="shared" si="1"/>
        <v>85</v>
      </c>
      <c r="J44" s="164" t="str">
        <f t="shared" si="0"/>
        <v>TỐT</v>
      </c>
      <c r="K44" s="282"/>
      <c r="L44" s="28"/>
      <c r="M44" s="28"/>
      <c r="N44" s="244"/>
      <c r="R44" s="220"/>
    </row>
    <row r="45" spans="1:18" s="38" customFormat="1" ht="22.5" customHeight="1">
      <c r="A45" s="189">
        <v>37</v>
      </c>
      <c r="B45" s="162" t="s">
        <v>696</v>
      </c>
      <c r="C45" s="177" t="s">
        <v>742</v>
      </c>
      <c r="D45" s="178" t="s">
        <v>632</v>
      </c>
      <c r="E45" s="190" t="s">
        <v>1179</v>
      </c>
      <c r="F45" s="190" t="s">
        <v>1787</v>
      </c>
      <c r="G45" s="190">
        <v>85</v>
      </c>
      <c r="H45" s="190">
        <v>85</v>
      </c>
      <c r="I45" s="190">
        <f t="shared" si="1"/>
        <v>85</v>
      </c>
      <c r="J45" s="164" t="str">
        <f t="shared" si="0"/>
        <v>TỐT</v>
      </c>
      <c r="K45" s="282"/>
      <c r="L45" s="28"/>
      <c r="M45" s="28"/>
      <c r="N45" s="244"/>
      <c r="R45" s="220"/>
    </row>
    <row r="46" spans="1:18" s="38" customFormat="1" ht="22.5" customHeight="1">
      <c r="A46" s="189">
        <v>38</v>
      </c>
      <c r="B46" s="162" t="s">
        <v>697</v>
      </c>
      <c r="C46" s="177" t="s">
        <v>743</v>
      </c>
      <c r="D46" s="178" t="s">
        <v>191</v>
      </c>
      <c r="E46" s="190" t="s">
        <v>1142</v>
      </c>
      <c r="F46" s="190" t="s">
        <v>1787</v>
      </c>
      <c r="G46" s="190">
        <v>88</v>
      </c>
      <c r="H46" s="190">
        <v>81</v>
      </c>
      <c r="I46" s="190">
        <f t="shared" si="1"/>
        <v>84.5</v>
      </c>
      <c r="J46" s="164" t="str">
        <f t="shared" si="0"/>
        <v>TỐT</v>
      </c>
      <c r="K46" s="282"/>
      <c r="L46" s="28"/>
      <c r="M46" s="28"/>
      <c r="N46" s="244"/>
      <c r="R46" s="220"/>
    </row>
    <row r="47" spans="1:19" s="38" customFormat="1" ht="22.5" customHeight="1">
      <c r="A47" s="189">
        <v>39</v>
      </c>
      <c r="B47" s="162" t="s">
        <v>698</v>
      </c>
      <c r="C47" s="177" t="s">
        <v>259</v>
      </c>
      <c r="D47" s="178" t="s">
        <v>191</v>
      </c>
      <c r="E47" s="190" t="s">
        <v>1180</v>
      </c>
      <c r="F47" s="190" t="s">
        <v>1787</v>
      </c>
      <c r="G47" s="190">
        <v>85</v>
      </c>
      <c r="H47" s="190">
        <v>0</v>
      </c>
      <c r="I47" s="190">
        <f t="shared" si="1"/>
        <v>42.5</v>
      </c>
      <c r="J47" s="164" t="str">
        <f t="shared" si="0"/>
        <v>YẾU</v>
      </c>
      <c r="K47" s="282"/>
      <c r="L47" s="28"/>
      <c r="M47" s="28"/>
      <c r="N47" s="244"/>
      <c r="R47" s="220" t="s">
        <v>1792</v>
      </c>
      <c r="S47" s="38" t="s">
        <v>1091</v>
      </c>
    </row>
    <row r="48" spans="1:18" s="38" customFormat="1" ht="22.5" customHeight="1">
      <c r="A48" s="189">
        <v>40</v>
      </c>
      <c r="B48" s="162" t="s">
        <v>699</v>
      </c>
      <c r="C48" s="177" t="s">
        <v>744</v>
      </c>
      <c r="D48" s="178" t="s">
        <v>191</v>
      </c>
      <c r="E48" s="190" t="s">
        <v>1181</v>
      </c>
      <c r="F48" s="190" t="s">
        <v>1787</v>
      </c>
      <c r="G48" s="190">
        <v>85</v>
      </c>
      <c r="H48" s="190">
        <v>85</v>
      </c>
      <c r="I48" s="190">
        <f t="shared" si="1"/>
        <v>85</v>
      </c>
      <c r="J48" s="164" t="str">
        <f t="shared" si="0"/>
        <v>TỐT</v>
      </c>
      <c r="K48" s="282"/>
      <c r="L48" s="28"/>
      <c r="M48" s="28"/>
      <c r="N48" s="244"/>
      <c r="R48" s="220"/>
    </row>
    <row r="49" spans="1:18" s="38" customFormat="1" ht="22.5" customHeight="1">
      <c r="A49" s="189">
        <v>41</v>
      </c>
      <c r="B49" s="162" t="s">
        <v>700</v>
      </c>
      <c r="C49" s="177" t="s">
        <v>745</v>
      </c>
      <c r="D49" s="178" t="s">
        <v>191</v>
      </c>
      <c r="E49" s="190" t="s">
        <v>1182</v>
      </c>
      <c r="F49" s="190" t="s">
        <v>1787</v>
      </c>
      <c r="G49" s="190">
        <v>0</v>
      </c>
      <c r="H49" s="190">
        <v>0</v>
      </c>
      <c r="I49" s="190">
        <f t="shared" si="1"/>
        <v>0</v>
      </c>
      <c r="J49" s="164" t="str">
        <f t="shared" si="0"/>
        <v>KÉM</v>
      </c>
      <c r="K49" s="261" t="s">
        <v>1806</v>
      </c>
      <c r="L49" s="28"/>
      <c r="M49" s="28"/>
      <c r="N49" s="244" t="s">
        <v>1091</v>
      </c>
      <c r="O49" s="38" t="e">
        <v>#N/A</v>
      </c>
      <c r="R49" s="220"/>
    </row>
    <row r="50" spans="1:18" s="38" customFormat="1" ht="22.5" customHeight="1">
      <c r="A50" s="189">
        <v>42</v>
      </c>
      <c r="B50" s="162" t="s">
        <v>701</v>
      </c>
      <c r="C50" s="177" t="s">
        <v>746</v>
      </c>
      <c r="D50" s="178" t="s">
        <v>191</v>
      </c>
      <c r="E50" s="190" t="s">
        <v>1183</v>
      </c>
      <c r="F50" s="190" t="s">
        <v>1787</v>
      </c>
      <c r="G50" s="190">
        <v>85</v>
      </c>
      <c r="H50" s="190">
        <v>79</v>
      </c>
      <c r="I50" s="190">
        <f t="shared" si="1"/>
        <v>82</v>
      </c>
      <c r="J50" s="164" t="str">
        <f t="shared" si="0"/>
        <v>TỐT</v>
      </c>
      <c r="K50" s="282"/>
      <c r="L50" s="28"/>
      <c r="M50" s="28"/>
      <c r="N50" s="244"/>
      <c r="R50" s="220"/>
    </row>
    <row r="51" spans="1:18" s="38" customFormat="1" ht="22.5" customHeight="1">
      <c r="A51" s="189">
        <v>43</v>
      </c>
      <c r="B51" s="162" t="s">
        <v>702</v>
      </c>
      <c r="C51" s="177" t="s">
        <v>747</v>
      </c>
      <c r="D51" s="178" t="s">
        <v>193</v>
      </c>
      <c r="E51" s="190" t="s">
        <v>1184</v>
      </c>
      <c r="F51" s="190" t="s">
        <v>1787</v>
      </c>
      <c r="G51" s="190">
        <v>88</v>
      </c>
      <c r="H51" s="190">
        <v>76</v>
      </c>
      <c r="I51" s="190">
        <f t="shared" si="1"/>
        <v>82</v>
      </c>
      <c r="J51" s="164" t="str">
        <f t="shared" si="0"/>
        <v>TỐT</v>
      </c>
      <c r="K51" s="282"/>
      <c r="L51" s="28"/>
      <c r="M51" s="28"/>
      <c r="N51" s="244"/>
      <c r="R51" s="220"/>
    </row>
    <row r="52" spans="1:18" s="38" customFormat="1" ht="22.5" customHeight="1">
      <c r="A52" s="189">
        <v>44</v>
      </c>
      <c r="B52" s="162" t="s">
        <v>703</v>
      </c>
      <c r="C52" s="177" t="s">
        <v>748</v>
      </c>
      <c r="D52" s="178" t="s">
        <v>365</v>
      </c>
      <c r="E52" s="190" t="s">
        <v>1102</v>
      </c>
      <c r="F52" s="190" t="s">
        <v>1787</v>
      </c>
      <c r="G52" s="190">
        <v>85</v>
      </c>
      <c r="H52" s="190">
        <v>86</v>
      </c>
      <c r="I52" s="190">
        <f t="shared" si="1"/>
        <v>85.5</v>
      </c>
      <c r="J52" s="164" t="str">
        <f t="shared" si="0"/>
        <v>TỐT</v>
      </c>
      <c r="K52" s="282"/>
      <c r="L52" s="28"/>
      <c r="M52" s="28"/>
      <c r="N52" s="244"/>
      <c r="R52" s="220"/>
    </row>
    <row r="53" spans="1:18" s="38" customFormat="1" ht="22.5" customHeight="1">
      <c r="A53" s="189">
        <v>45</v>
      </c>
      <c r="B53" s="163">
        <v>2020355515</v>
      </c>
      <c r="C53" s="177" t="s">
        <v>1186</v>
      </c>
      <c r="D53" s="168" t="s">
        <v>1187</v>
      </c>
      <c r="E53" s="191">
        <v>35096</v>
      </c>
      <c r="F53" s="190" t="s">
        <v>1787</v>
      </c>
      <c r="G53" s="190">
        <v>85</v>
      </c>
      <c r="H53" s="190">
        <v>0</v>
      </c>
      <c r="I53" s="190">
        <f t="shared" si="1"/>
        <v>42.5</v>
      </c>
      <c r="J53" s="164" t="str">
        <f t="shared" si="0"/>
        <v>YẾU</v>
      </c>
      <c r="K53" s="282" t="s">
        <v>1090</v>
      </c>
      <c r="L53" s="28"/>
      <c r="M53" s="28"/>
      <c r="N53" s="244"/>
      <c r="R53" s="220"/>
    </row>
    <row r="54" spans="1:18" s="46" customFormat="1" ht="22.5" customHeight="1">
      <c r="A54" s="189">
        <v>46</v>
      </c>
      <c r="B54" s="162">
        <v>2021355535</v>
      </c>
      <c r="C54" s="177" t="s">
        <v>1662</v>
      </c>
      <c r="D54" s="178" t="s">
        <v>365</v>
      </c>
      <c r="E54" s="169" t="s">
        <v>1746</v>
      </c>
      <c r="F54" s="190" t="s">
        <v>1787</v>
      </c>
      <c r="G54" s="190">
        <v>95</v>
      </c>
      <c r="H54" s="190">
        <v>0</v>
      </c>
      <c r="I54" s="190">
        <f t="shared" si="1"/>
        <v>47.5</v>
      </c>
      <c r="J54" s="164" t="str">
        <f aca="true" t="shared" si="2" ref="J54:J103">IF(I54&gt;=90,"X SẮC",IF(I54&gt;=80,"TỐT",IF(I54&gt;=70,"KHÁ",IF(I54&gt;=60,"TB. KHÁ",IF(I54&gt;=50,"T.BÌNH",IF(I54&gt;=30,"YẾU","KÉM"))))))</f>
        <v>YẾU</v>
      </c>
      <c r="K54" s="261" t="s">
        <v>1806</v>
      </c>
      <c r="L54" s="28"/>
      <c r="M54" s="28"/>
      <c r="N54" s="245"/>
      <c r="R54" s="53"/>
    </row>
    <row r="55" spans="1:18" s="46" customFormat="1" ht="22.5" customHeight="1">
      <c r="A55" s="189">
        <v>47</v>
      </c>
      <c r="B55" s="162" t="s">
        <v>1622</v>
      </c>
      <c r="C55" s="177" t="s">
        <v>1663</v>
      </c>
      <c r="D55" s="178" t="s">
        <v>486</v>
      </c>
      <c r="E55" s="171" t="s">
        <v>1702</v>
      </c>
      <c r="F55" s="190" t="s">
        <v>1787</v>
      </c>
      <c r="G55" s="190">
        <v>98</v>
      </c>
      <c r="H55" s="190">
        <v>89</v>
      </c>
      <c r="I55" s="190">
        <f t="shared" si="1"/>
        <v>93.5</v>
      </c>
      <c r="J55" s="164" t="str">
        <f t="shared" si="2"/>
        <v>X SẮC</v>
      </c>
      <c r="K55" s="282"/>
      <c r="L55" s="28"/>
      <c r="M55" s="28"/>
      <c r="N55" s="245"/>
      <c r="R55" s="53"/>
    </row>
    <row r="56" spans="1:18" s="46" customFormat="1" ht="22.5" customHeight="1">
      <c r="A56" s="189">
        <v>48</v>
      </c>
      <c r="B56" s="162" t="s">
        <v>1623</v>
      </c>
      <c r="C56" s="177" t="s">
        <v>1664</v>
      </c>
      <c r="D56" s="178" t="s">
        <v>1665</v>
      </c>
      <c r="E56" s="171" t="s">
        <v>1703</v>
      </c>
      <c r="F56" s="190" t="s">
        <v>1787</v>
      </c>
      <c r="G56" s="190">
        <v>98</v>
      </c>
      <c r="H56" s="190">
        <v>0</v>
      </c>
      <c r="I56" s="190">
        <f t="shared" si="1"/>
        <v>49</v>
      </c>
      <c r="J56" s="164" t="str">
        <f t="shared" si="2"/>
        <v>YẾU</v>
      </c>
      <c r="K56" s="261" t="s">
        <v>1806</v>
      </c>
      <c r="L56" s="28"/>
      <c r="M56" s="28"/>
      <c r="N56" s="245"/>
      <c r="R56" s="53"/>
    </row>
    <row r="57" spans="1:18" s="46" customFormat="1" ht="22.5" customHeight="1">
      <c r="A57" s="189">
        <v>49</v>
      </c>
      <c r="B57" s="162" t="s">
        <v>1624</v>
      </c>
      <c r="C57" s="177" t="s">
        <v>1666</v>
      </c>
      <c r="D57" s="178" t="s">
        <v>247</v>
      </c>
      <c r="E57" s="171" t="s">
        <v>1704</v>
      </c>
      <c r="F57" s="190" t="s">
        <v>1787</v>
      </c>
      <c r="G57" s="190">
        <v>95</v>
      </c>
      <c r="H57" s="190">
        <v>92</v>
      </c>
      <c r="I57" s="190">
        <f t="shared" si="1"/>
        <v>93.5</v>
      </c>
      <c r="J57" s="164" t="str">
        <f t="shared" si="2"/>
        <v>X SẮC</v>
      </c>
      <c r="K57" s="282"/>
      <c r="L57" s="28"/>
      <c r="M57" s="28"/>
      <c r="N57" s="245"/>
      <c r="R57" s="53"/>
    </row>
    <row r="58" spans="1:18" s="46" customFormat="1" ht="22.5" customHeight="1">
      <c r="A58" s="189">
        <v>50</v>
      </c>
      <c r="B58" s="162" t="s">
        <v>1625</v>
      </c>
      <c r="C58" s="177" t="s">
        <v>640</v>
      </c>
      <c r="D58" s="178" t="s">
        <v>247</v>
      </c>
      <c r="E58" s="171" t="s">
        <v>1145</v>
      </c>
      <c r="F58" s="190" t="s">
        <v>1787</v>
      </c>
      <c r="G58" s="190">
        <v>95</v>
      </c>
      <c r="H58" s="190">
        <v>95</v>
      </c>
      <c r="I58" s="190">
        <f t="shared" si="1"/>
        <v>95</v>
      </c>
      <c r="J58" s="164" t="str">
        <f t="shared" si="2"/>
        <v>X SẮC</v>
      </c>
      <c r="K58" s="282"/>
      <c r="L58" s="28"/>
      <c r="M58" s="28"/>
      <c r="N58" s="245"/>
      <c r="R58" s="53"/>
    </row>
    <row r="59" spans="1:18" s="46" customFormat="1" ht="22.5" customHeight="1">
      <c r="A59" s="189">
        <v>51</v>
      </c>
      <c r="B59" s="162" t="s">
        <v>1626</v>
      </c>
      <c r="C59" s="177" t="s">
        <v>1667</v>
      </c>
      <c r="D59" s="178" t="s">
        <v>247</v>
      </c>
      <c r="E59" s="171" t="s">
        <v>1705</v>
      </c>
      <c r="F59" s="190" t="s">
        <v>1787</v>
      </c>
      <c r="G59" s="190">
        <v>95</v>
      </c>
      <c r="H59" s="190">
        <v>95</v>
      </c>
      <c r="I59" s="190">
        <f t="shared" si="1"/>
        <v>95</v>
      </c>
      <c r="J59" s="164" t="str">
        <f t="shared" si="2"/>
        <v>X SẮC</v>
      </c>
      <c r="K59" s="282"/>
      <c r="L59" s="28"/>
      <c r="M59" s="28"/>
      <c r="N59" s="245"/>
      <c r="R59" s="53"/>
    </row>
    <row r="60" spans="1:18" s="46" customFormat="1" ht="22.5" customHeight="1">
      <c r="A60" s="189">
        <v>52</v>
      </c>
      <c r="B60" s="162" t="s">
        <v>1627</v>
      </c>
      <c r="C60" s="177" t="s">
        <v>516</v>
      </c>
      <c r="D60" s="178" t="s">
        <v>286</v>
      </c>
      <c r="E60" s="171" t="s">
        <v>1706</v>
      </c>
      <c r="F60" s="190" t="s">
        <v>1787</v>
      </c>
      <c r="G60" s="190">
        <v>0</v>
      </c>
      <c r="H60" s="190">
        <v>0</v>
      </c>
      <c r="I60" s="190">
        <f t="shared" si="1"/>
        <v>0</v>
      </c>
      <c r="J60" s="164" t="str">
        <f t="shared" si="2"/>
        <v>KÉM</v>
      </c>
      <c r="K60" s="261" t="s">
        <v>1806</v>
      </c>
      <c r="L60" s="28"/>
      <c r="M60" s="28"/>
      <c r="N60" s="245" t="s">
        <v>1091</v>
      </c>
      <c r="R60" s="53"/>
    </row>
    <row r="61" spans="1:18" s="46" customFormat="1" ht="22.5" customHeight="1">
      <c r="A61" s="189">
        <v>53</v>
      </c>
      <c r="B61" s="162" t="s">
        <v>1628</v>
      </c>
      <c r="C61" s="177" t="s">
        <v>1668</v>
      </c>
      <c r="D61" s="178" t="s">
        <v>286</v>
      </c>
      <c r="E61" s="171" t="s">
        <v>1606</v>
      </c>
      <c r="F61" s="190" t="s">
        <v>1787</v>
      </c>
      <c r="G61" s="190">
        <v>98</v>
      </c>
      <c r="H61" s="190">
        <v>95</v>
      </c>
      <c r="I61" s="190">
        <f t="shared" si="1"/>
        <v>96.5</v>
      </c>
      <c r="J61" s="164" t="str">
        <f t="shared" si="2"/>
        <v>X SẮC</v>
      </c>
      <c r="K61" s="282"/>
      <c r="L61" s="28"/>
      <c r="M61" s="28"/>
      <c r="N61" s="245"/>
      <c r="R61" s="53"/>
    </row>
    <row r="62" spans="1:18" s="46" customFormat="1" ht="22.5" customHeight="1">
      <c r="A62" s="189">
        <v>54</v>
      </c>
      <c r="B62" s="162" t="s">
        <v>1629</v>
      </c>
      <c r="C62" s="177" t="s">
        <v>1669</v>
      </c>
      <c r="D62" s="178" t="s">
        <v>489</v>
      </c>
      <c r="E62" s="171" t="s">
        <v>1475</v>
      </c>
      <c r="F62" s="190" t="s">
        <v>1787</v>
      </c>
      <c r="G62" s="190">
        <v>95</v>
      </c>
      <c r="H62" s="190">
        <v>92</v>
      </c>
      <c r="I62" s="190">
        <f t="shared" si="1"/>
        <v>93.5</v>
      </c>
      <c r="J62" s="164" t="str">
        <f t="shared" si="2"/>
        <v>X SẮC</v>
      </c>
      <c r="K62" s="282"/>
      <c r="L62" s="28"/>
      <c r="M62" s="28"/>
      <c r="N62" s="245"/>
      <c r="R62" s="53"/>
    </row>
    <row r="63" spans="1:18" s="46" customFormat="1" ht="22.5" customHeight="1">
      <c r="A63" s="189">
        <v>55</v>
      </c>
      <c r="B63" s="162" t="s">
        <v>1630</v>
      </c>
      <c r="C63" s="177" t="s">
        <v>1670</v>
      </c>
      <c r="D63" s="178" t="s">
        <v>492</v>
      </c>
      <c r="E63" s="171" t="s">
        <v>1707</v>
      </c>
      <c r="F63" s="190" t="s">
        <v>1787</v>
      </c>
      <c r="G63" s="190">
        <v>91</v>
      </c>
      <c r="H63" s="190">
        <v>89</v>
      </c>
      <c r="I63" s="190">
        <f t="shared" si="1"/>
        <v>90</v>
      </c>
      <c r="J63" s="164" t="str">
        <f t="shared" si="2"/>
        <v>X SẮC</v>
      </c>
      <c r="K63" s="282"/>
      <c r="L63" s="28"/>
      <c r="M63" s="28"/>
      <c r="N63" s="245"/>
      <c r="R63" s="53"/>
    </row>
    <row r="64" spans="1:18" s="55" customFormat="1" ht="22.5" customHeight="1">
      <c r="A64" s="189">
        <v>56</v>
      </c>
      <c r="B64" s="162" t="s">
        <v>1631</v>
      </c>
      <c r="C64" s="177" t="s">
        <v>271</v>
      </c>
      <c r="D64" s="178" t="s">
        <v>909</v>
      </c>
      <c r="E64" s="171" t="s">
        <v>1708</v>
      </c>
      <c r="F64" s="190" t="s">
        <v>1787</v>
      </c>
      <c r="G64" s="190">
        <v>98</v>
      </c>
      <c r="H64" s="190">
        <v>92</v>
      </c>
      <c r="I64" s="190">
        <f t="shared" si="1"/>
        <v>95</v>
      </c>
      <c r="J64" s="164" t="str">
        <f t="shared" si="2"/>
        <v>X SẮC</v>
      </c>
      <c r="K64" s="282"/>
      <c r="L64" s="28"/>
      <c r="M64" s="28"/>
      <c r="N64" s="246"/>
      <c r="O64" s="46"/>
      <c r="P64" s="46"/>
      <c r="R64" s="53"/>
    </row>
    <row r="65" spans="1:18" s="46" customFormat="1" ht="22.5" customHeight="1">
      <c r="A65" s="189">
        <v>57</v>
      </c>
      <c r="B65" s="162" t="s">
        <v>1632</v>
      </c>
      <c r="C65" s="177" t="s">
        <v>1671</v>
      </c>
      <c r="D65" s="178" t="s">
        <v>1672</v>
      </c>
      <c r="E65" s="171" t="s">
        <v>1709</v>
      </c>
      <c r="F65" s="190" t="s">
        <v>1787</v>
      </c>
      <c r="G65" s="190">
        <v>98</v>
      </c>
      <c r="H65" s="190">
        <v>100</v>
      </c>
      <c r="I65" s="190">
        <f t="shared" si="1"/>
        <v>99</v>
      </c>
      <c r="J65" s="164" t="str">
        <f t="shared" si="2"/>
        <v>X SẮC</v>
      </c>
      <c r="K65" s="282"/>
      <c r="L65" s="28"/>
      <c r="M65" s="28"/>
      <c r="N65" s="245"/>
      <c r="R65" s="53"/>
    </row>
    <row r="66" spans="1:18" s="46" customFormat="1" ht="22.5" customHeight="1">
      <c r="A66" s="189">
        <v>58</v>
      </c>
      <c r="B66" s="162" t="s">
        <v>1633</v>
      </c>
      <c r="C66" s="177" t="s">
        <v>1673</v>
      </c>
      <c r="D66" s="178" t="s">
        <v>1674</v>
      </c>
      <c r="E66" s="171" t="s">
        <v>1710</v>
      </c>
      <c r="F66" s="190" t="s">
        <v>1787</v>
      </c>
      <c r="G66" s="190">
        <v>98</v>
      </c>
      <c r="H66" s="190">
        <v>98</v>
      </c>
      <c r="I66" s="190">
        <f t="shared" si="1"/>
        <v>98</v>
      </c>
      <c r="J66" s="164" t="str">
        <f t="shared" si="2"/>
        <v>X SẮC</v>
      </c>
      <c r="K66" s="282"/>
      <c r="L66" s="28"/>
      <c r="M66" s="28"/>
      <c r="N66" s="245"/>
      <c r="R66" s="53"/>
    </row>
    <row r="67" spans="1:18" s="46" customFormat="1" ht="22.5" customHeight="1">
      <c r="A67" s="189">
        <v>59</v>
      </c>
      <c r="B67" s="162" t="s">
        <v>1634</v>
      </c>
      <c r="C67" s="177" t="s">
        <v>1675</v>
      </c>
      <c r="D67" s="178" t="s">
        <v>1674</v>
      </c>
      <c r="E67" s="171" t="s">
        <v>1586</v>
      </c>
      <c r="F67" s="190" t="s">
        <v>1787</v>
      </c>
      <c r="G67" s="190">
        <v>95</v>
      </c>
      <c r="H67" s="190">
        <v>0</v>
      </c>
      <c r="I67" s="190">
        <f t="shared" si="1"/>
        <v>47.5</v>
      </c>
      <c r="J67" s="164" t="str">
        <f t="shared" si="2"/>
        <v>YẾU</v>
      </c>
      <c r="K67" s="261" t="s">
        <v>1806</v>
      </c>
      <c r="L67" s="28"/>
      <c r="M67" s="28"/>
      <c r="N67" s="245"/>
      <c r="R67" s="53"/>
    </row>
    <row r="68" spans="1:18" s="46" customFormat="1" ht="22.5" customHeight="1">
      <c r="A68" s="189">
        <v>60</v>
      </c>
      <c r="B68" s="162" t="s">
        <v>1635</v>
      </c>
      <c r="C68" s="177" t="s">
        <v>1676</v>
      </c>
      <c r="D68" s="178" t="s">
        <v>910</v>
      </c>
      <c r="E68" s="171" t="s">
        <v>1583</v>
      </c>
      <c r="F68" s="190" t="s">
        <v>1787</v>
      </c>
      <c r="G68" s="190">
        <v>98</v>
      </c>
      <c r="H68" s="190">
        <v>95</v>
      </c>
      <c r="I68" s="190">
        <f t="shared" si="1"/>
        <v>96.5</v>
      </c>
      <c r="J68" s="164" t="str">
        <f t="shared" si="2"/>
        <v>X SẮC</v>
      </c>
      <c r="K68" s="282"/>
      <c r="L68" s="28"/>
      <c r="M68" s="28"/>
      <c r="N68" s="245"/>
      <c r="R68" s="53"/>
    </row>
    <row r="69" spans="1:18" s="46" customFormat="1" ht="22.5" customHeight="1">
      <c r="A69" s="189">
        <v>61</v>
      </c>
      <c r="B69" s="162" t="s">
        <v>1636</v>
      </c>
      <c r="C69" s="177" t="s">
        <v>1677</v>
      </c>
      <c r="D69" s="178" t="s">
        <v>1678</v>
      </c>
      <c r="E69" s="171" t="s">
        <v>1393</v>
      </c>
      <c r="F69" s="190" t="s">
        <v>1787</v>
      </c>
      <c r="G69" s="190">
        <v>95</v>
      </c>
      <c r="H69" s="190">
        <v>95</v>
      </c>
      <c r="I69" s="190">
        <f t="shared" si="1"/>
        <v>95</v>
      </c>
      <c r="J69" s="164" t="str">
        <f t="shared" si="2"/>
        <v>X SẮC</v>
      </c>
      <c r="K69" s="282"/>
      <c r="L69" s="28"/>
      <c r="M69" s="28"/>
      <c r="N69" s="245"/>
      <c r="R69" s="53"/>
    </row>
    <row r="70" spans="1:18" s="46" customFormat="1" ht="22.5" customHeight="1">
      <c r="A70" s="189">
        <v>62</v>
      </c>
      <c r="B70" s="162" t="s">
        <v>1637</v>
      </c>
      <c r="C70" s="177" t="s">
        <v>1679</v>
      </c>
      <c r="D70" s="178" t="s">
        <v>1680</v>
      </c>
      <c r="E70" s="171" t="s">
        <v>1711</v>
      </c>
      <c r="F70" s="190" t="s">
        <v>1787</v>
      </c>
      <c r="G70" s="190">
        <v>98</v>
      </c>
      <c r="H70" s="190">
        <v>97</v>
      </c>
      <c r="I70" s="190">
        <f t="shared" si="1"/>
        <v>97.5</v>
      </c>
      <c r="J70" s="164" t="str">
        <f t="shared" si="2"/>
        <v>X SẮC</v>
      </c>
      <c r="K70" s="282"/>
      <c r="L70" s="28"/>
      <c r="M70" s="28"/>
      <c r="N70" s="245"/>
      <c r="R70" s="53"/>
    </row>
    <row r="71" spans="1:18" s="46" customFormat="1" ht="22.5" customHeight="1">
      <c r="A71" s="189">
        <v>63</v>
      </c>
      <c r="B71" s="162" t="s">
        <v>1638</v>
      </c>
      <c r="C71" s="177" t="s">
        <v>1681</v>
      </c>
      <c r="D71" s="178" t="s">
        <v>495</v>
      </c>
      <c r="E71" s="171" t="s">
        <v>1712</v>
      </c>
      <c r="F71" s="190" t="s">
        <v>1787</v>
      </c>
      <c r="G71" s="190">
        <v>95</v>
      </c>
      <c r="H71" s="190">
        <v>95</v>
      </c>
      <c r="I71" s="190">
        <f aca="true" t="shared" si="3" ref="I71:I118">SUM(G71:H71)/2</f>
        <v>95</v>
      </c>
      <c r="J71" s="164" t="str">
        <f t="shared" si="2"/>
        <v>X SẮC</v>
      </c>
      <c r="K71" s="282"/>
      <c r="L71" s="28"/>
      <c r="M71" s="28"/>
      <c r="N71" s="245"/>
      <c r="R71" s="53"/>
    </row>
    <row r="72" spans="1:18" s="46" customFormat="1" ht="22.5" customHeight="1">
      <c r="A72" s="189">
        <v>64</v>
      </c>
      <c r="B72" s="162" t="s">
        <v>1639</v>
      </c>
      <c r="C72" s="177" t="s">
        <v>1682</v>
      </c>
      <c r="D72" s="178" t="s">
        <v>912</v>
      </c>
      <c r="E72" s="171" t="s">
        <v>1402</v>
      </c>
      <c r="F72" s="190" t="s">
        <v>1787</v>
      </c>
      <c r="G72" s="190">
        <v>95</v>
      </c>
      <c r="H72" s="190">
        <v>0</v>
      </c>
      <c r="I72" s="190">
        <f t="shared" si="3"/>
        <v>47.5</v>
      </c>
      <c r="J72" s="164" t="str">
        <f t="shared" si="2"/>
        <v>YẾU</v>
      </c>
      <c r="K72" s="261" t="s">
        <v>1806</v>
      </c>
      <c r="L72" s="28"/>
      <c r="M72" s="28"/>
      <c r="N72" s="245"/>
      <c r="R72" s="53"/>
    </row>
    <row r="73" spans="1:18" s="46" customFormat="1" ht="22.5" customHeight="1">
      <c r="A73" s="189">
        <v>65</v>
      </c>
      <c r="B73" s="162" t="s">
        <v>1640</v>
      </c>
      <c r="C73" s="177" t="s">
        <v>1261</v>
      </c>
      <c r="D73" s="178" t="s">
        <v>912</v>
      </c>
      <c r="E73" s="171" t="s">
        <v>1442</v>
      </c>
      <c r="F73" s="190" t="s">
        <v>1787</v>
      </c>
      <c r="G73" s="190">
        <v>0</v>
      </c>
      <c r="H73" s="190">
        <v>0</v>
      </c>
      <c r="I73" s="190">
        <f t="shared" si="3"/>
        <v>0</v>
      </c>
      <c r="J73" s="164" t="str">
        <f t="shared" si="2"/>
        <v>KÉM</v>
      </c>
      <c r="K73" s="261" t="s">
        <v>1806</v>
      </c>
      <c r="L73" s="278"/>
      <c r="M73" s="278"/>
      <c r="N73" s="245" t="s">
        <v>1091</v>
      </c>
      <c r="O73" s="46" t="e">
        <v>#N/A</v>
      </c>
      <c r="R73" s="53"/>
    </row>
    <row r="74" spans="1:18" s="46" customFormat="1" ht="22.5" customHeight="1">
      <c r="A74" s="189">
        <v>66</v>
      </c>
      <c r="B74" s="162" t="s">
        <v>1641</v>
      </c>
      <c r="C74" s="177" t="s">
        <v>206</v>
      </c>
      <c r="D74" s="178" t="s">
        <v>1683</v>
      </c>
      <c r="E74" s="171" t="s">
        <v>1612</v>
      </c>
      <c r="F74" s="190" t="s">
        <v>1787</v>
      </c>
      <c r="G74" s="190">
        <v>0</v>
      </c>
      <c r="H74" s="190">
        <v>89</v>
      </c>
      <c r="I74" s="190">
        <f t="shared" si="3"/>
        <v>44.5</v>
      </c>
      <c r="J74" s="164" t="str">
        <f t="shared" si="2"/>
        <v>YẾU</v>
      </c>
      <c r="K74" s="282"/>
      <c r="L74" s="28"/>
      <c r="M74" s="28"/>
      <c r="N74" s="245"/>
      <c r="R74" s="53"/>
    </row>
    <row r="75" spans="1:18" s="46" customFormat="1" ht="22.5" customHeight="1">
      <c r="A75" s="189">
        <v>67</v>
      </c>
      <c r="B75" s="162" t="s">
        <v>1642</v>
      </c>
      <c r="C75" s="177" t="s">
        <v>1684</v>
      </c>
      <c r="D75" s="178" t="s">
        <v>202</v>
      </c>
      <c r="E75" s="171" t="s">
        <v>1447</v>
      </c>
      <c r="F75" s="190" t="s">
        <v>1787</v>
      </c>
      <c r="G75" s="190">
        <v>85</v>
      </c>
      <c r="H75" s="190">
        <v>92</v>
      </c>
      <c r="I75" s="190">
        <f t="shared" si="3"/>
        <v>88.5</v>
      </c>
      <c r="J75" s="164" t="str">
        <f t="shared" si="2"/>
        <v>TỐT</v>
      </c>
      <c r="K75" s="282"/>
      <c r="L75" s="28"/>
      <c r="M75" s="28"/>
      <c r="N75" s="245"/>
      <c r="R75" s="53"/>
    </row>
    <row r="76" spans="1:18" s="46" customFormat="1" ht="22.5" customHeight="1">
      <c r="A76" s="189">
        <v>68</v>
      </c>
      <c r="B76" s="162" t="s">
        <v>1643</v>
      </c>
      <c r="C76" s="177" t="s">
        <v>1685</v>
      </c>
      <c r="D76" s="178" t="s">
        <v>202</v>
      </c>
      <c r="E76" s="171" t="s">
        <v>515</v>
      </c>
      <c r="F76" s="190" t="s">
        <v>1787</v>
      </c>
      <c r="G76" s="190">
        <v>93</v>
      </c>
      <c r="H76" s="190">
        <v>89</v>
      </c>
      <c r="I76" s="190">
        <f t="shared" si="3"/>
        <v>91</v>
      </c>
      <c r="J76" s="164" t="str">
        <f t="shared" si="2"/>
        <v>X SẮC</v>
      </c>
      <c r="K76" s="282"/>
      <c r="L76" s="28"/>
      <c r="M76" s="28"/>
      <c r="N76" s="245"/>
      <c r="R76" s="53"/>
    </row>
    <row r="77" spans="1:18" s="46" customFormat="1" ht="22.5" customHeight="1">
      <c r="A77" s="189">
        <v>69</v>
      </c>
      <c r="B77" s="162" t="s">
        <v>1644</v>
      </c>
      <c r="C77" s="177" t="s">
        <v>1686</v>
      </c>
      <c r="D77" s="178" t="s">
        <v>202</v>
      </c>
      <c r="E77" s="171" t="s">
        <v>1713</v>
      </c>
      <c r="F77" s="190" t="s">
        <v>1787</v>
      </c>
      <c r="G77" s="190">
        <v>95</v>
      </c>
      <c r="H77" s="190">
        <v>0</v>
      </c>
      <c r="I77" s="190">
        <f t="shared" si="3"/>
        <v>47.5</v>
      </c>
      <c r="J77" s="164" t="str">
        <f t="shared" si="2"/>
        <v>YẾU</v>
      </c>
      <c r="K77" s="282"/>
      <c r="L77" s="28"/>
      <c r="M77" s="28"/>
      <c r="N77" s="245"/>
      <c r="R77" s="53"/>
    </row>
    <row r="78" spans="1:18" s="46" customFormat="1" ht="22.5" customHeight="1">
      <c r="A78" s="189">
        <v>70</v>
      </c>
      <c r="B78" s="162" t="s">
        <v>1645</v>
      </c>
      <c r="C78" s="177" t="s">
        <v>1686</v>
      </c>
      <c r="D78" s="178" t="s">
        <v>202</v>
      </c>
      <c r="E78" s="171" t="s">
        <v>1404</v>
      </c>
      <c r="F78" s="190" t="s">
        <v>1787</v>
      </c>
      <c r="G78" s="190">
        <v>82</v>
      </c>
      <c r="H78" s="190">
        <v>94</v>
      </c>
      <c r="I78" s="190">
        <f t="shared" si="3"/>
        <v>88</v>
      </c>
      <c r="J78" s="164" t="str">
        <f t="shared" si="2"/>
        <v>TỐT</v>
      </c>
      <c r="K78" s="282"/>
      <c r="L78" s="28"/>
      <c r="M78" s="28"/>
      <c r="N78" s="245"/>
      <c r="R78" s="53"/>
    </row>
    <row r="79" spans="1:18" s="46" customFormat="1" ht="22.5" customHeight="1">
      <c r="A79" s="189">
        <v>71</v>
      </c>
      <c r="B79" s="162" t="s">
        <v>1646</v>
      </c>
      <c r="C79" s="177" t="s">
        <v>1687</v>
      </c>
      <c r="D79" s="178" t="s">
        <v>202</v>
      </c>
      <c r="E79" s="171" t="s">
        <v>1714</v>
      </c>
      <c r="F79" s="190" t="s">
        <v>1787</v>
      </c>
      <c r="G79" s="190">
        <v>0</v>
      </c>
      <c r="H79" s="190">
        <v>0</v>
      </c>
      <c r="I79" s="190">
        <f t="shared" si="3"/>
        <v>0</v>
      </c>
      <c r="J79" s="164" t="str">
        <f t="shared" si="2"/>
        <v>KÉM</v>
      </c>
      <c r="K79" s="282" t="s">
        <v>1088</v>
      </c>
      <c r="L79" s="28"/>
      <c r="M79" s="28"/>
      <c r="N79" s="245"/>
      <c r="R79" s="53"/>
    </row>
    <row r="80" spans="1:18" s="46" customFormat="1" ht="22.5" customHeight="1">
      <c r="A80" s="189">
        <v>72</v>
      </c>
      <c r="B80" s="162" t="s">
        <v>1647</v>
      </c>
      <c r="C80" s="177" t="s">
        <v>1688</v>
      </c>
      <c r="D80" s="178" t="s">
        <v>202</v>
      </c>
      <c r="E80" s="171" t="s">
        <v>1715</v>
      </c>
      <c r="F80" s="190" t="s">
        <v>1787</v>
      </c>
      <c r="G80" s="190">
        <v>95</v>
      </c>
      <c r="H80" s="190">
        <v>0</v>
      </c>
      <c r="I80" s="190">
        <f t="shared" si="3"/>
        <v>47.5</v>
      </c>
      <c r="J80" s="164" t="str">
        <f t="shared" si="2"/>
        <v>YẾU</v>
      </c>
      <c r="K80" s="261" t="s">
        <v>1806</v>
      </c>
      <c r="L80" s="28"/>
      <c r="M80" s="28"/>
      <c r="N80" s="245"/>
      <c r="R80" s="53"/>
    </row>
    <row r="81" spans="1:18" s="46" customFormat="1" ht="22.5" customHeight="1">
      <c r="A81" s="189">
        <v>73</v>
      </c>
      <c r="B81" s="162" t="s">
        <v>1648</v>
      </c>
      <c r="C81" s="177" t="s">
        <v>1689</v>
      </c>
      <c r="D81" s="178" t="s">
        <v>378</v>
      </c>
      <c r="E81" s="171" t="s">
        <v>1716</v>
      </c>
      <c r="F81" s="190" t="s">
        <v>1787</v>
      </c>
      <c r="G81" s="190">
        <v>95</v>
      </c>
      <c r="H81" s="190">
        <v>95</v>
      </c>
      <c r="I81" s="190">
        <f t="shared" si="3"/>
        <v>95</v>
      </c>
      <c r="J81" s="164" t="str">
        <f t="shared" si="2"/>
        <v>X SẮC</v>
      </c>
      <c r="K81" s="282"/>
      <c r="L81" s="28"/>
      <c r="M81" s="28"/>
      <c r="N81" s="245"/>
      <c r="R81" s="53"/>
    </row>
    <row r="82" spans="1:18" s="46" customFormat="1" ht="22.5" customHeight="1">
      <c r="A82" s="189">
        <v>74</v>
      </c>
      <c r="B82" s="162" t="s">
        <v>1649</v>
      </c>
      <c r="C82" s="177" t="s">
        <v>1690</v>
      </c>
      <c r="D82" s="178" t="s">
        <v>378</v>
      </c>
      <c r="E82" s="171" t="s">
        <v>1717</v>
      </c>
      <c r="F82" s="190" t="s">
        <v>1787</v>
      </c>
      <c r="G82" s="190">
        <v>95</v>
      </c>
      <c r="H82" s="190">
        <v>95</v>
      </c>
      <c r="I82" s="190">
        <f t="shared" si="3"/>
        <v>95</v>
      </c>
      <c r="J82" s="164" t="str">
        <f t="shared" si="2"/>
        <v>X SẮC</v>
      </c>
      <c r="K82" s="282"/>
      <c r="L82" s="28"/>
      <c r="M82" s="28"/>
      <c r="N82" s="245"/>
      <c r="R82" s="53"/>
    </row>
    <row r="83" spans="1:18" s="46" customFormat="1" ht="22.5" customHeight="1">
      <c r="A83" s="189">
        <v>75</v>
      </c>
      <c r="B83" s="162" t="s">
        <v>1650</v>
      </c>
      <c r="C83" s="177" t="s">
        <v>594</v>
      </c>
      <c r="D83" s="178" t="s">
        <v>1691</v>
      </c>
      <c r="E83" s="171" t="s">
        <v>1105</v>
      </c>
      <c r="F83" s="190" t="s">
        <v>1787</v>
      </c>
      <c r="G83" s="190">
        <v>95</v>
      </c>
      <c r="H83" s="190">
        <v>95</v>
      </c>
      <c r="I83" s="190">
        <f t="shared" si="3"/>
        <v>95</v>
      </c>
      <c r="J83" s="164" t="str">
        <f t="shared" si="2"/>
        <v>X SẮC</v>
      </c>
      <c r="K83" s="282"/>
      <c r="L83" s="28"/>
      <c r="M83" s="28"/>
      <c r="N83" s="245"/>
      <c r="R83" s="53"/>
    </row>
    <row r="84" spans="1:18" s="46" customFormat="1" ht="22.5" customHeight="1">
      <c r="A84" s="189">
        <v>76</v>
      </c>
      <c r="B84" s="162" t="s">
        <v>1651</v>
      </c>
      <c r="C84" s="177" t="s">
        <v>1692</v>
      </c>
      <c r="D84" s="178" t="s">
        <v>386</v>
      </c>
      <c r="E84" s="171" t="s">
        <v>1718</v>
      </c>
      <c r="F84" s="190" t="s">
        <v>1787</v>
      </c>
      <c r="G84" s="190">
        <v>75</v>
      </c>
      <c r="H84" s="190">
        <v>95</v>
      </c>
      <c r="I84" s="190">
        <f t="shared" si="3"/>
        <v>85</v>
      </c>
      <c r="J84" s="164" t="str">
        <f t="shared" si="2"/>
        <v>TỐT</v>
      </c>
      <c r="K84" s="282"/>
      <c r="L84" s="28"/>
      <c r="M84" s="28"/>
      <c r="N84" s="245"/>
      <c r="R84" s="53"/>
    </row>
    <row r="85" spans="1:18" s="46" customFormat="1" ht="22.5" customHeight="1">
      <c r="A85" s="189">
        <v>77</v>
      </c>
      <c r="B85" s="162" t="s">
        <v>1652</v>
      </c>
      <c r="C85" s="177" t="s">
        <v>1693</v>
      </c>
      <c r="D85" s="178" t="s">
        <v>207</v>
      </c>
      <c r="E85" s="171" t="s">
        <v>1719</v>
      </c>
      <c r="F85" s="190" t="s">
        <v>1787</v>
      </c>
      <c r="G85" s="190">
        <v>95</v>
      </c>
      <c r="H85" s="190">
        <v>95</v>
      </c>
      <c r="I85" s="190">
        <f t="shared" si="3"/>
        <v>95</v>
      </c>
      <c r="J85" s="164" t="str">
        <f t="shared" si="2"/>
        <v>X SẮC</v>
      </c>
      <c r="K85" s="282"/>
      <c r="L85" s="28"/>
      <c r="M85" s="28"/>
      <c r="N85" s="245"/>
      <c r="R85" s="53"/>
    </row>
    <row r="86" spans="1:18" s="46" customFormat="1" ht="22.5" customHeight="1">
      <c r="A86" s="189">
        <v>78</v>
      </c>
      <c r="B86" s="162" t="s">
        <v>1653</v>
      </c>
      <c r="C86" s="177" t="s">
        <v>1694</v>
      </c>
      <c r="D86" s="178" t="s">
        <v>207</v>
      </c>
      <c r="E86" s="171" t="s">
        <v>1579</v>
      </c>
      <c r="F86" s="190" t="s">
        <v>1787</v>
      </c>
      <c r="G86" s="190">
        <v>95</v>
      </c>
      <c r="H86" s="190">
        <v>95</v>
      </c>
      <c r="I86" s="190">
        <f t="shared" si="3"/>
        <v>95</v>
      </c>
      <c r="J86" s="164" t="str">
        <f t="shared" si="2"/>
        <v>X SẮC</v>
      </c>
      <c r="K86" s="282"/>
      <c r="L86" s="28"/>
      <c r="M86" s="28"/>
      <c r="N86" s="245"/>
      <c r="R86" s="53"/>
    </row>
    <row r="87" spans="1:18" s="46" customFormat="1" ht="22.5" customHeight="1">
      <c r="A87" s="189">
        <v>79</v>
      </c>
      <c r="B87" s="162" t="s">
        <v>1654</v>
      </c>
      <c r="C87" s="177" t="s">
        <v>1695</v>
      </c>
      <c r="D87" s="178" t="s">
        <v>1696</v>
      </c>
      <c r="E87" s="171" t="s">
        <v>1720</v>
      </c>
      <c r="F87" s="190" t="s">
        <v>1787</v>
      </c>
      <c r="G87" s="190">
        <v>95</v>
      </c>
      <c r="H87" s="190">
        <v>95</v>
      </c>
      <c r="I87" s="190">
        <f t="shared" si="3"/>
        <v>95</v>
      </c>
      <c r="J87" s="164" t="str">
        <f t="shared" si="2"/>
        <v>X SẮC</v>
      </c>
      <c r="K87" s="282"/>
      <c r="L87" s="28"/>
      <c r="M87" s="28"/>
      <c r="N87" s="245"/>
      <c r="R87" s="53"/>
    </row>
    <row r="88" spans="1:18" s="46" customFormat="1" ht="22.5" customHeight="1">
      <c r="A88" s="189">
        <v>80</v>
      </c>
      <c r="B88" s="162" t="s">
        <v>1655</v>
      </c>
      <c r="C88" s="177" t="s">
        <v>1697</v>
      </c>
      <c r="D88" s="178" t="s">
        <v>389</v>
      </c>
      <c r="E88" s="171" t="s">
        <v>1721</v>
      </c>
      <c r="F88" s="190" t="s">
        <v>1787</v>
      </c>
      <c r="G88" s="190">
        <v>86</v>
      </c>
      <c r="H88" s="190">
        <v>92</v>
      </c>
      <c r="I88" s="190">
        <f t="shared" si="3"/>
        <v>89</v>
      </c>
      <c r="J88" s="164" t="str">
        <f t="shared" si="2"/>
        <v>TỐT</v>
      </c>
      <c r="K88" s="282"/>
      <c r="L88" s="28"/>
      <c r="M88" s="28"/>
      <c r="N88" s="245"/>
      <c r="R88" s="53"/>
    </row>
    <row r="89" spans="1:18" s="46" customFormat="1" ht="22.5" customHeight="1">
      <c r="A89" s="189">
        <v>81</v>
      </c>
      <c r="B89" s="162" t="s">
        <v>1656</v>
      </c>
      <c r="C89" s="177" t="s">
        <v>206</v>
      </c>
      <c r="D89" s="178" t="s">
        <v>254</v>
      </c>
      <c r="E89" s="171" t="s">
        <v>1180</v>
      </c>
      <c r="F89" s="190" t="s">
        <v>1787</v>
      </c>
      <c r="G89" s="190">
        <v>90</v>
      </c>
      <c r="H89" s="190">
        <v>95</v>
      </c>
      <c r="I89" s="190">
        <f t="shared" si="3"/>
        <v>92.5</v>
      </c>
      <c r="J89" s="164" t="str">
        <f t="shared" si="2"/>
        <v>X SẮC</v>
      </c>
      <c r="K89" s="282"/>
      <c r="L89" s="28"/>
      <c r="M89" s="28"/>
      <c r="N89" s="245"/>
      <c r="R89" s="53"/>
    </row>
    <row r="90" spans="1:18" s="46" customFormat="1" ht="22.5" customHeight="1">
      <c r="A90" s="189">
        <v>82</v>
      </c>
      <c r="B90" s="162" t="s">
        <v>1657</v>
      </c>
      <c r="C90" s="177" t="s">
        <v>1698</v>
      </c>
      <c r="D90" s="178" t="s">
        <v>289</v>
      </c>
      <c r="E90" s="171" t="s">
        <v>1703</v>
      </c>
      <c r="F90" s="190" t="s">
        <v>1787</v>
      </c>
      <c r="G90" s="190">
        <v>86</v>
      </c>
      <c r="H90" s="190">
        <v>92</v>
      </c>
      <c r="I90" s="190">
        <f t="shared" si="3"/>
        <v>89</v>
      </c>
      <c r="J90" s="164" t="str">
        <f t="shared" si="2"/>
        <v>TỐT</v>
      </c>
      <c r="K90" s="282"/>
      <c r="L90" s="28"/>
      <c r="M90" s="28"/>
      <c r="N90" s="245"/>
      <c r="R90" s="53"/>
    </row>
    <row r="91" spans="1:18" s="46" customFormat="1" ht="22.5" customHeight="1">
      <c r="A91" s="189">
        <v>83</v>
      </c>
      <c r="B91" s="162" t="s">
        <v>1658</v>
      </c>
      <c r="C91" s="177" t="s">
        <v>1699</v>
      </c>
      <c r="D91" s="178" t="s">
        <v>210</v>
      </c>
      <c r="E91" s="172">
        <v>35128</v>
      </c>
      <c r="F91" s="190" t="s">
        <v>1787</v>
      </c>
      <c r="G91" s="190">
        <v>95</v>
      </c>
      <c r="H91" s="190">
        <v>92</v>
      </c>
      <c r="I91" s="190">
        <f t="shared" si="3"/>
        <v>93.5</v>
      </c>
      <c r="J91" s="164" t="str">
        <f t="shared" si="2"/>
        <v>X SẮC</v>
      </c>
      <c r="K91" s="282"/>
      <c r="L91" s="28"/>
      <c r="M91" s="28"/>
      <c r="N91" s="245"/>
      <c r="R91" s="53"/>
    </row>
    <row r="92" spans="1:18" s="46" customFormat="1" ht="22.5" customHeight="1">
      <c r="A92" s="189">
        <v>84</v>
      </c>
      <c r="B92" s="162" t="s">
        <v>1659</v>
      </c>
      <c r="C92" s="177" t="s">
        <v>1700</v>
      </c>
      <c r="D92" s="178" t="s">
        <v>505</v>
      </c>
      <c r="E92" s="171" t="s">
        <v>1722</v>
      </c>
      <c r="F92" s="190" t="s">
        <v>1787</v>
      </c>
      <c r="G92" s="190">
        <v>0</v>
      </c>
      <c r="H92" s="190">
        <v>0</v>
      </c>
      <c r="I92" s="190">
        <f t="shared" si="3"/>
        <v>0</v>
      </c>
      <c r="J92" s="164" t="str">
        <f t="shared" si="2"/>
        <v>KÉM</v>
      </c>
      <c r="K92" s="282"/>
      <c r="L92" s="28"/>
      <c r="M92" s="28"/>
      <c r="N92" s="245" t="s">
        <v>1091</v>
      </c>
      <c r="O92" s="46" t="e">
        <v>#N/A</v>
      </c>
      <c r="R92" s="53"/>
    </row>
    <row r="93" spans="1:18" s="46" customFormat="1" ht="22.5" customHeight="1">
      <c r="A93" s="189">
        <v>85</v>
      </c>
      <c r="B93" s="162" t="s">
        <v>1660</v>
      </c>
      <c r="C93" s="177" t="s">
        <v>1701</v>
      </c>
      <c r="D93" s="178" t="s">
        <v>399</v>
      </c>
      <c r="E93" s="171" t="s">
        <v>1723</v>
      </c>
      <c r="F93" s="190" t="s">
        <v>1787</v>
      </c>
      <c r="G93" s="190">
        <v>0</v>
      </c>
      <c r="H93" s="190">
        <v>0</v>
      </c>
      <c r="I93" s="190">
        <f t="shared" si="3"/>
        <v>0</v>
      </c>
      <c r="J93" s="164" t="str">
        <f t="shared" si="2"/>
        <v>KÉM</v>
      </c>
      <c r="K93" s="282"/>
      <c r="L93" s="28"/>
      <c r="M93" s="28"/>
      <c r="N93" s="245" t="s">
        <v>1091</v>
      </c>
      <c r="O93" s="46" t="e">
        <v>#N/A</v>
      </c>
      <c r="R93" s="53"/>
    </row>
    <row r="94" spans="1:18" s="46" customFormat="1" ht="22.5" customHeight="1">
      <c r="A94" s="189">
        <v>86</v>
      </c>
      <c r="B94" s="162" t="s">
        <v>1661</v>
      </c>
      <c r="C94" s="177" t="s">
        <v>919</v>
      </c>
      <c r="D94" s="178" t="s">
        <v>399</v>
      </c>
      <c r="E94" s="171" t="s">
        <v>1724</v>
      </c>
      <c r="F94" s="190" t="s">
        <v>1787</v>
      </c>
      <c r="G94" s="190">
        <v>95</v>
      </c>
      <c r="H94" s="190">
        <v>92</v>
      </c>
      <c r="I94" s="190">
        <f t="shared" si="3"/>
        <v>93.5</v>
      </c>
      <c r="J94" s="164" t="str">
        <f t="shared" si="2"/>
        <v>X SẮC</v>
      </c>
      <c r="K94" s="282"/>
      <c r="L94" s="28"/>
      <c r="M94" s="28"/>
      <c r="N94" s="245"/>
      <c r="R94" s="53"/>
    </row>
    <row r="95" spans="1:18" s="46" customFormat="1" ht="22.5" customHeight="1">
      <c r="A95" s="189">
        <v>87</v>
      </c>
      <c r="B95" s="162">
        <v>2020340928</v>
      </c>
      <c r="C95" s="179" t="s">
        <v>1811</v>
      </c>
      <c r="D95" s="180" t="s">
        <v>258</v>
      </c>
      <c r="E95" s="170" t="s">
        <v>1747</v>
      </c>
      <c r="F95" s="190" t="s">
        <v>1787</v>
      </c>
      <c r="G95" s="190">
        <v>0</v>
      </c>
      <c r="H95" s="190">
        <v>92</v>
      </c>
      <c r="I95" s="190">
        <f t="shared" si="3"/>
        <v>46</v>
      </c>
      <c r="J95" s="164" t="str">
        <f t="shared" si="2"/>
        <v>YẾU</v>
      </c>
      <c r="K95" s="282"/>
      <c r="L95" s="28"/>
      <c r="M95" s="28"/>
      <c r="N95" s="245"/>
      <c r="R95" s="53"/>
    </row>
    <row r="96" spans="1:18" s="46" customFormat="1" ht="22.5" customHeight="1">
      <c r="A96" s="189">
        <v>88</v>
      </c>
      <c r="B96" s="162" t="s">
        <v>1297</v>
      </c>
      <c r="C96" s="177" t="s">
        <v>388</v>
      </c>
      <c r="D96" s="178" t="s">
        <v>293</v>
      </c>
      <c r="E96" s="171" t="s">
        <v>1572</v>
      </c>
      <c r="F96" s="190" t="s">
        <v>1787</v>
      </c>
      <c r="G96" s="190">
        <v>80</v>
      </c>
      <c r="H96" s="190">
        <v>0</v>
      </c>
      <c r="I96" s="190">
        <f t="shared" si="3"/>
        <v>40</v>
      </c>
      <c r="J96" s="164" t="str">
        <f t="shared" si="2"/>
        <v>YẾU</v>
      </c>
      <c r="K96" s="282" t="s">
        <v>1090</v>
      </c>
      <c r="L96" s="28"/>
      <c r="M96" s="28"/>
      <c r="N96" s="245"/>
      <c r="R96" s="53"/>
    </row>
    <row r="97" spans="1:18" s="46" customFormat="1" ht="22.5" customHeight="1">
      <c r="A97" s="189">
        <v>89</v>
      </c>
      <c r="B97" s="162" t="s">
        <v>1298</v>
      </c>
      <c r="C97" s="177" t="s">
        <v>1331</v>
      </c>
      <c r="D97" s="178" t="s">
        <v>293</v>
      </c>
      <c r="E97" s="171" t="s">
        <v>1573</v>
      </c>
      <c r="F97" s="190" t="s">
        <v>1787</v>
      </c>
      <c r="G97" s="190">
        <v>80</v>
      </c>
      <c r="H97" s="190">
        <v>0</v>
      </c>
      <c r="I97" s="190">
        <f t="shared" si="3"/>
        <v>40</v>
      </c>
      <c r="J97" s="164" t="str">
        <f t="shared" si="2"/>
        <v>YẾU</v>
      </c>
      <c r="K97" s="261" t="s">
        <v>1806</v>
      </c>
      <c r="L97" s="278"/>
      <c r="M97" s="278"/>
      <c r="N97" s="245"/>
      <c r="R97" s="53"/>
    </row>
    <row r="98" spans="1:18" s="46" customFormat="1" ht="22.5" customHeight="1">
      <c r="A98" s="189">
        <v>90</v>
      </c>
      <c r="B98" s="162" t="s">
        <v>1299</v>
      </c>
      <c r="C98" s="177" t="s">
        <v>1332</v>
      </c>
      <c r="D98" s="178" t="s">
        <v>293</v>
      </c>
      <c r="E98" s="171" t="s">
        <v>1574</v>
      </c>
      <c r="F98" s="190" t="s">
        <v>1787</v>
      </c>
      <c r="G98" s="190">
        <v>77</v>
      </c>
      <c r="H98" s="190">
        <v>83</v>
      </c>
      <c r="I98" s="190">
        <f t="shared" si="3"/>
        <v>80</v>
      </c>
      <c r="J98" s="164" t="str">
        <f t="shared" si="2"/>
        <v>TỐT</v>
      </c>
      <c r="K98" s="282"/>
      <c r="L98" s="28"/>
      <c r="M98" s="28"/>
      <c r="N98" s="245"/>
      <c r="R98" s="53"/>
    </row>
    <row r="99" spans="1:18" s="46" customFormat="1" ht="22.5" customHeight="1">
      <c r="A99" s="189">
        <v>91</v>
      </c>
      <c r="B99" s="162" t="s">
        <v>1300</v>
      </c>
      <c r="C99" s="177" t="s">
        <v>849</v>
      </c>
      <c r="D99" s="178" t="s">
        <v>293</v>
      </c>
      <c r="E99" s="171" t="s">
        <v>1431</v>
      </c>
      <c r="F99" s="190" t="s">
        <v>1787</v>
      </c>
      <c r="G99" s="190">
        <v>72</v>
      </c>
      <c r="H99" s="190">
        <v>72</v>
      </c>
      <c r="I99" s="190">
        <f t="shared" si="3"/>
        <v>72</v>
      </c>
      <c r="J99" s="164" t="str">
        <f t="shared" si="2"/>
        <v>KHÁ</v>
      </c>
      <c r="K99" s="282"/>
      <c r="L99" s="28"/>
      <c r="M99" s="28"/>
      <c r="N99" s="245"/>
      <c r="R99" s="53"/>
    </row>
    <row r="100" spans="1:18" s="46" customFormat="1" ht="22.5" customHeight="1">
      <c r="A100" s="189">
        <v>92</v>
      </c>
      <c r="B100" s="162" t="s">
        <v>1301</v>
      </c>
      <c r="C100" s="177" t="s">
        <v>1331</v>
      </c>
      <c r="D100" s="178" t="s">
        <v>1259</v>
      </c>
      <c r="E100" s="171" t="s">
        <v>1575</v>
      </c>
      <c r="F100" s="190" t="s">
        <v>1787</v>
      </c>
      <c r="G100" s="190">
        <v>80</v>
      </c>
      <c r="H100" s="190">
        <v>85</v>
      </c>
      <c r="I100" s="190">
        <f t="shared" si="3"/>
        <v>82.5</v>
      </c>
      <c r="J100" s="164" t="str">
        <f t="shared" si="2"/>
        <v>TỐT</v>
      </c>
      <c r="K100" s="282"/>
      <c r="L100" s="28"/>
      <c r="M100" s="28"/>
      <c r="N100" s="245"/>
      <c r="R100" s="53"/>
    </row>
    <row r="101" spans="1:18" s="46" customFormat="1" ht="22.5" customHeight="1">
      <c r="A101" s="189">
        <v>93</v>
      </c>
      <c r="B101" s="162" t="s">
        <v>1302</v>
      </c>
      <c r="C101" s="177" t="s">
        <v>1333</v>
      </c>
      <c r="D101" s="178" t="s">
        <v>213</v>
      </c>
      <c r="E101" s="171" t="s">
        <v>1576</v>
      </c>
      <c r="F101" s="190" t="s">
        <v>1787</v>
      </c>
      <c r="G101" s="190">
        <v>82</v>
      </c>
      <c r="H101" s="190">
        <v>0</v>
      </c>
      <c r="I101" s="190">
        <f t="shared" si="3"/>
        <v>41</v>
      </c>
      <c r="J101" s="164" t="str">
        <f t="shared" si="2"/>
        <v>YẾU</v>
      </c>
      <c r="K101" s="282" t="s">
        <v>1803</v>
      </c>
      <c r="L101" s="28"/>
      <c r="M101" s="28"/>
      <c r="N101" s="245"/>
      <c r="R101" s="53"/>
    </row>
    <row r="102" spans="1:18" s="46" customFormat="1" ht="22.5" customHeight="1">
      <c r="A102" s="189">
        <v>94</v>
      </c>
      <c r="B102" s="162" t="s">
        <v>1303</v>
      </c>
      <c r="C102" s="177" t="s">
        <v>1334</v>
      </c>
      <c r="D102" s="178" t="s">
        <v>1335</v>
      </c>
      <c r="E102" s="171" t="s">
        <v>1577</v>
      </c>
      <c r="F102" s="190" t="s">
        <v>1787</v>
      </c>
      <c r="G102" s="190">
        <v>80</v>
      </c>
      <c r="H102" s="190">
        <v>98</v>
      </c>
      <c r="I102" s="190">
        <f t="shared" si="3"/>
        <v>89</v>
      </c>
      <c r="J102" s="164" t="str">
        <f t="shared" si="2"/>
        <v>TỐT</v>
      </c>
      <c r="K102" s="282"/>
      <c r="L102" s="28"/>
      <c r="M102" s="28"/>
      <c r="N102" s="245"/>
      <c r="R102" s="53"/>
    </row>
    <row r="103" spans="1:18" s="46" customFormat="1" ht="22.5" customHeight="1">
      <c r="A103" s="189">
        <v>95</v>
      </c>
      <c r="B103" s="162" t="s">
        <v>1304</v>
      </c>
      <c r="C103" s="177" t="s">
        <v>468</v>
      </c>
      <c r="D103" s="178" t="s">
        <v>1336</v>
      </c>
      <c r="E103" s="171" t="s">
        <v>1578</v>
      </c>
      <c r="F103" s="190" t="s">
        <v>1787</v>
      </c>
      <c r="G103" s="190">
        <v>88</v>
      </c>
      <c r="H103" s="190">
        <v>0</v>
      </c>
      <c r="I103" s="190">
        <f t="shared" si="3"/>
        <v>44</v>
      </c>
      <c r="J103" s="164" t="str">
        <f t="shared" si="2"/>
        <v>YẾU</v>
      </c>
      <c r="K103" s="282"/>
      <c r="L103" s="28"/>
      <c r="M103" s="28"/>
      <c r="N103" s="245"/>
      <c r="R103" s="53"/>
    </row>
    <row r="104" spans="1:18" s="46" customFormat="1" ht="22.5" customHeight="1">
      <c r="A104" s="189">
        <v>96</v>
      </c>
      <c r="B104" s="162" t="s">
        <v>1305</v>
      </c>
      <c r="C104" s="177" t="s">
        <v>1066</v>
      </c>
      <c r="D104" s="178" t="s">
        <v>1337</v>
      </c>
      <c r="E104" s="172">
        <v>34923</v>
      </c>
      <c r="F104" s="190" t="s">
        <v>1787</v>
      </c>
      <c r="G104" s="190">
        <v>85</v>
      </c>
      <c r="H104" s="190">
        <v>85</v>
      </c>
      <c r="I104" s="190">
        <f t="shared" si="3"/>
        <v>85</v>
      </c>
      <c r="J104" s="164" t="str">
        <f aca="true" t="shared" si="4" ref="J104:J146">IF(I104&gt;=90,"X SẮC",IF(I104&gt;=80,"TỐT",IF(I104&gt;=70,"KHÁ",IF(I104&gt;=60,"TB. KHÁ",IF(I104&gt;=50,"T.BÌNH",IF(I104&gt;=30,"YẾU","KÉM"))))))</f>
        <v>TỐT</v>
      </c>
      <c r="K104" s="282"/>
      <c r="L104" s="28"/>
      <c r="M104" s="28"/>
      <c r="N104" s="245"/>
      <c r="R104" s="53"/>
    </row>
    <row r="105" spans="1:18" s="46" customFormat="1" ht="22.5" customHeight="1">
      <c r="A105" s="189">
        <v>97</v>
      </c>
      <c r="B105" s="162" t="s">
        <v>1306</v>
      </c>
      <c r="C105" s="177" t="s">
        <v>250</v>
      </c>
      <c r="D105" s="178" t="s">
        <v>978</v>
      </c>
      <c r="E105" s="171" t="s">
        <v>1101</v>
      </c>
      <c r="F105" s="190" t="s">
        <v>1787</v>
      </c>
      <c r="G105" s="190">
        <v>0</v>
      </c>
      <c r="H105" s="190">
        <v>0</v>
      </c>
      <c r="I105" s="190">
        <f t="shared" si="3"/>
        <v>0</v>
      </c>
      <c r="J105" s="164" t="str">
        <f t="shared" si="4"/>
        <v>KÉM</v>
      </c>
      <c r="K105" s="282" t="s">
        <v>1088</v>
      </c>
      <c r="L105" s="28"/>
      <c r="M105" s="28"/>
      <c r="N105" s="245" t="s">
        <v>1091</v>
      </c>
      <c r="P105" s="46" t="e">
        <v>#N/A</v>
      </c>
      <c r="R105" s="53"/>
    </row>
    <row r="106" spans="1:18" s="55" customFormat="1" ht="22.5" customHeight="1">
      <c r="A106" s="189">
        <v>98</v>
      </c>
      <c r="B106" s="162" t="s">
        <v>1307</v>
      </c>
      <c r="C106" s="177" t="s">
        <v>198</v>
      </c>
      <c r="D106" s="178" t="s">
        <v>1338</v>
      </c>
      <c r="E106" s="171" t="s">
        <v>1579</v>
      </c>
      <c r="F106" s="190" t="s">
        <v>1787</v>
      </c>
      <c r="G106" s="190">
        <v>85</v>
      </c>
      <c r="H106" s="190">
        <v>89</v>
      </c>
      <c r="I106" s="190">
        <f t="shared" si="3"/>
        <v>87</v>
      </c>
      <c r="J106" s="164" t="str">
        <f t="shared" si="4"/>
        <v>TỐT</v>
      </c>
      <c r="K106" s="282"/>
      <c r="L106" s="28"/>
      <c r="M106" s="28"/>
      <c r="N106" s="246"/>
      <c r="P106" s="46"/>
      <c r="R106" s="53"/>
    </row>
    <row r="107" spans="1:18" s="46" customFormat="1" ht="22.5" customHeight="1">
      <c r="A107" s="189">
        <v>99</v>
      </c>
      <c r="B107" s="162" t="s">
        <v>1308</v>
      </c>
      <c r="C107" s="177" t="s">
        <v>1339</v>
      </c>
      <c r="D107" s="178" t="s">
        <v>256</v>
      </c>
      <c r="E107" s="171" t="s">
        <v>252</v>
      </c>
      <c r="F107" s="190" t="s">
        <v>1787</v>
      </c>
      <c r="G107" s="190">
        <v>77</v>
      </c>
      <c r="H107" s="190">
        <v>74</v>
      </c>
      <c r="I107" s="190">
        <f t="shared" si="3"/>
        <v>75.5</v>
      </c>
      <c r="J107" s="164" t="str">
        <f t="shared" si="4"/>
        <v>KHÁ</v>
      </c>
      <c r="K107" s="282"/>
      <c r="L107" s="28"/>
      <c r="M107" s="28"/>
      <c r="N107" s="245"/>
      <c r="R107" s="53"/>
    </row>
    <row r="108" spans="1:18" s="46" customFormat="1" ht="22.5" customHeight="1">
      <c r="A108" s="189">
        <v>100</v>
      </c>
      <c r="B108" s="162" t="s">
        <v>1309</v>
      </c>
      <c r="C108" s="177" t="s">
        <v>1340</v>
      </c>
      <c r="D108" s="178" t="s">
        <v>256</v>
      </c>
      <c r="E108" s="171" t="s">
        <v>1580</v>
      </c>
      <c r="F108" s="190" t="s">
        <v>1787</v>
      </c>
      <c r="G108" s="190">
        <v>80</v>
      </c>
      <c r="H108" s="190">
        <v>80</v>
      </c>
      <c r="I108" s="190">
        <f t="shared" si="3"/>
        <v>80</v>
      </c>
      <c r="J108" s="164" t="str">
        <f t="shared" si="4"/>
        <v>TỐT</v>
      </c>
      <c r="K108" s="282"/>
      <c r="L108" s="28"/>
      <c r="M108" s="28"/>
      <c r="N108" s="245"/>
      <c r="R108" s="53"/>
    </row>
    <row r="109" spans="1:18" s="46" customFormat="1" ht="22.5" customHeight="1">
      <c r="A109" s="189">
        <v>101</v>
      </c>
      <c r="B109" s="162" t="s">
        <v>1310</v>
      </c>
      <c r="C109" s="177" t="s">
        <v>1341</v>
      </c>
      <c r="D109" s="178" t="s">
        <v>984</v>
      </c>
      <c r="E109" s="171" t="s">
        <v>1581</v>
      </c>
      <c r="F109" s="190" t="s">
        <v>1787</v>
      </c>
      <c r="G109" s="190">
        <v>72</v>
      </c>
      <c r="H109" s="190">
        <v>87</v>
      </c>
      <c r="I109" s="190">
        <f t="shared" si="3"/>
        <v>79.5</v>
      </c>
      <c r="J109" s="164" t="str">
        <f t="shared" si="4"/>
        <v>KHÁ</v>
      </c>
      <c r="K109" s="282"/>
      <c r="L109" s="28"/>
      <c r="M109" s="28"/>
      <c r="N109" s="245"/>
      <c r="R109" s="53"/>
    </row>
    <row r="110" spans="1:18" s="46" customFormat="1" ht="22.5" customHeight="1">
      <c r="A110" s="189">
        <v>102</v>
      </c>
      <c r="B110" s="162" t="s">
        <v>1311</v>
      </c>
      <c r="C110" s="177" t="s">
        <v>636</v>
      </c>
      <c r="D110" s="178" t="s">
        <v>984</v>
      </c>
      <c r="E110" s="171" t="s">
        <v>1582</v>
      </c>
      <c r="F110" s="190" t="s">
        <v>1787</v>
      </c>
      <c r="G110" s="190">
        <v>80</v>
      </c>
      <c r="H110" s="190">
        <v>73</v>
      </c>
      <c r="I110" s="190">
        <f t="shared" si="3"/>
        <v>76.5</v>
      </c>
      <c r="J110" s="164" t="str">
        <f t="shared" si="4"/>
        <v>KHÁ</v>
      </c>
      <c r="K110" s="282"/>
      <c r="L110" s="28"/>
      <c r="M110" s="28"/>
      <c r="N110" s="245"/>
      <c r="R110" s="53"/>
    </row>
    <row r="111" spans="1:18" s="46" customFormat="1" ht="22.5" customHeight="1">
      <c r="A111" s="189">
        <v>103</v>
      </c>
      <c r="B111" s="162" t="s">
        <v>1312</v>
      </c>
      <c r="C111" s="177" t="s">
        <v>1342</v>
      </c>
      <c r="D111" s="178" t="s">
        <v>1343</v>
      </c>
      <c r="E111" s="171" t="s">
        <v>1583</v>
      </c>
      <c r="F111" s="190" t="s">
        <v>1787</v>
      </c>
      <c r="G111" s="190">
        <v>79</v>
      </c>
      <c r="H111" s="190">
        <v>0</v>
      </c>
      <c r="I111" s="190">
        <f t="shared" si="3"/>
        <v>39.5</v>
      </c>
      <c r="J111" s="164" t="str">
        <f t="shared" si="4"/>
        <v>YẾU</v>
      </c>
      <c r="K111" s="282" t="s">
        <v>1088</v>
      </c>
      <c r="L111" s="28"/>
      <c r="M111" s="28"/>
      <c r="N111" s="245"/>
      <c r="R111" s="53"/>
    </row>
    <row r="112" spans="1:18" s="46" customFormat="1" ht="22.5" customHeight="1">
      <c r="A112" s="189">
        <v>104</v>
      </c>
      <c r="B112" s="162" t="s">
        <v>1313</v>
      </c>
      <c r="C112" s="177" t="s">
        <v>1344</v>
      </c>
      <c r="D112" s="178" t="s">
        <v>1187</v>
      </c>
      <c r="E112" s="171" t="s">
        <v>1584</v>
      </c>
      <c r="F112" s="190" t="s">
        <v>1787</v>
      </c>
      <c r="G112" s="190">
        <v>0</v>
      </c>
      <c r="H112" s="190">
        <v>0</v>
      </c>
      <c r="I112" s="190">
        <f t="shared" si="3"/>
        <v>0</v>
      </c>
      <c r="J112" s="164" t="str">
        <f t="shared" si="4"/>
        <v>KÉM</v>
      </c>
      <c r="K112" s="282" t="s">
        <v>1090</v>
      </c>
      <c r="L112" s="28"/>
      <c r="M112" s="28"/>
      <c r="N112" s="245" t="s">
        <v>1091</v>
      </c>
      <c r="P112" s="46" t="e">
        <v>#N/A</v>
      </c>
      <c r="R112" s="53"/>
    </row>
    <row r="113" spans="1:18" s="46" customFormat="1" ht="22.5" customHeight="1">
      <c r="A113" s="189">
        <v>105</v>
      </c>
      <c r="B113" s="162" t="s">
        <v>1314</v>
      </c>
      <c r="C113" s="177" t="s">
        <v>1345</v>
      </c>
      <c r="D113" s="178" t="s">
        <v>1346</v>
      </c>
      <c r="E113" s="171" t="s">
        <v>1585</v>
      </c>
      <c r="F113" s="190" t="s">
        <v>1787</v>
      </c>
      <c r="G113" s="190">
        <v>90</v>
      </c>
      <c r="H113" s="190">
        <v>95</v>
      </c>
      <c r="I113" s="190">
        <f t="shared" si="3"/>
        <v>92.5</v>
      </c>
      <c r="J113" s="164" t="str">
        <f t="shared" si="4"/>
        <v>X SẮC</v>
      </c>
      <c r="K113" s="282"/>
      <c r="L113" s="28"/>
      <c r="M113" s="28"/>
      <c r="N113" s="245"/>
      <c r="R113" s="53"/>
    </row>
    <row r="114" spans="1:18" s="46" customFormat="1" ht="22.5" customHeight="1">
      <c r="A114" s="189">
        <v>106</v>
      </c>
      <c r="B114" s="162" t="s">
        <v>1315</v>
      </c>
      <c r="C114" s="177" t="s">
        <v>212</v>
      </c>
      <c r="D114" s="178" t="s">
        <v>297</v>
      </c>
      <c r="E114" s="171" t="s">
        <v>1586</v>
      </c>
      <c r="F114" s="190" t="s">
        <v>1787</v>
      </c>
      <c r="G114" s="190">
        <v>0</v>
      </c>
      <c r="H114" s="190">
        <v>0</v>
      </c>
      <c r="I114" s="190">
        <f t="shared" si="3"/>
        <v>0</v>
      </c>
      <c r="J114" s="164" t="str">
        <f t="shared" si="4"/>
        <v>KÉM</v>
      </c>
      <c r="K114" s="261" t="s">
        <v>1806</v>
      </c>
      <c r="L114" s="28"/>
      <c r="M114" s="28"/>
      <c r="N114" s="245" t="s">
        <v>1091</v>
      </c>
      <c r="P114" s="46" t="e">
        <v>#N/A</v>
      </c>
      <c r="R114" s="53"/>
    </row>
    <row r="115" spans="1:18" s="46" customFormat="1" ht="22.5" customHeight="1">
      <c r="A115" s="189">
        <v>107</v>
      </c>
      <c r="B115" s="162" t="s">
        <v>1316</v>
      </c>
      <c r="C115" s="177" t="s">
        <v>740</v>
      </c>
      <c r="D115" s="178" t="s">
        <v>297</v>
      </c>
      <c r="E115" s="171" t="s">
        <v>1097</v>
      </c>
      <c r="F115" s="190" t="s">
        <v>1787</v>
      </c>
      <c r="G115" s="190">
        <v>83</v>
      </c>
      <c r="H115" s="190">
        <v>85</v>
      </c>
      <c r="I115" s="190">
        <f t="shared" si="3"/>
        <v>84</v>
      </c>
      <c r="J115" s="164" t="str">
        <f t="shared" si="4"/>
        <v>TỐT</v>
      </c>
      <c r="K115" s="282"/>
      <c r="L115" s="28"/>
      <c r="M115" s="28"/>
      <c r="N115" s="245"/>
      <c r="R115" s="53"/>
    </row>
    <row r="116" spans="1:18" s="46" customFormat="1" ht="22.5" customHeight="1">
      <c r="A116" s="189">
        <v>108</v>
      </c>
      <c r="B116" s="162" t="s">
        <v>1317</v>
      </c>
      <c r="C116" s="177" t="s">
        <v>746</v>
      </c>
      <c r="D116" s="178" t="s">
        <v>300</v>
      </c>
      <c r="E116" s="171" t="s">
        <v>1588</v>
      </c>
      <c r="F116" s="190" t="s">
        <v>1787</v>
      </c>
      <c r="G116" s="190">
        <v>80</v>
      </c>
      <c r="H116" s="190">
        <v>98</v>
      </c>
      <c r="I116" s="190">
        <f t="shared" si="3"/>
        <v>89</v>
      </c>
      <c r="J116" s="164" t="str">
        <f t="shared" si="4"/>
        <v>TỐT</v>
      </c>
      <c r="K116" s="282"/>
      <c r="L116" s="28"/>
      <c r="M116" s="28"/>
      <c r="N116" s="245"/>
      <c r="R116" s="53"/>
    </row>
    <row r="117" spans="1:18" s="46" customFormat="1" ht="22.5" customHeight="1">
      <c r="A117" s="189">
        <v>109</v>
      </c>
      <c r="B117" s="162" t="s">
        <v>1318</v>
      </c>
      <c r="C117" s="177" t="s">
        <v>1347</v>
      </c>
      <c r="D117" s="178" t="s">
        <v>300</v>
      </c>
      <c r="E117" s="171" t="s">
        <v>1589</v>
      </c>
      <c r="F117" s="190" t="s">
        <v>1787</v>
      </c>
      <c r="G117" s="190">
        <v>76</v>
      </c>
      <c r="H117" s="190">
        <v>0</v>
      </c>
      <c r="I117" s="190">
        <f t="shared" si="3"/>
        <v>38</v>
      </c>
      <c r="J117" s="164" t="str">
        <f t="shared" si="4"/>
        <v>YẾU</v>
      </c>
      <c r="K117" s="261" t="s">
        <v>1806</v>
      </c>
      <c r="L117" s="28"/>
      <c r="M117" s="28"/>
      <c r="N117" s="245"/>
      <c r="R117" s="53"/>
    </row>
    <row r="118" spans="1:18" s="46" customFormat="1" ht="22.5" customHeight="1">
      <c r="A118" s="189">
        <v>110</v>
      </c>
      <c r="B118" s="162" t="s">
        <v>1319</v>
      </c>
      <c r="C118" s="177" t="s">
        <v>1348</v>
      </c>
      <c r="D118" s="178" t="s">
        <v>222</v>
      </c>
      <c r="E118" s="171" t="s">
        <v>1590</v>
      </c>
      <c r="F118" s="190" t="s">
        <v>1787</v>
      </c>
      <c r="G118" s="190">
        <v>80</v>
      </c>
      <c r="H118" s="190">
        <v>75</v>
      </c>
      <c r="I118" s="190">
        <f t="shared" si="3"/>
        <v>77.5</v>
      </c>
      <c r="J118" s="164" t="str">
        <f t="shared" si="4"/>
        <v>KHÁ</v>
      </c>
      <c r="K118" s="282"/>
      <c r="L118" s="28"/>
      <c r="M118" s="28"/>
      <c r="N118" s="245"/>
      <c r="R118" s="53"/>
    </row>
    <row r="119" spans="1:18" s="46" customFormat="1" ht="22.5" customHeight="1">
      <c r="A119" s="189">
        <v>111</v>
      </c>
      <c r="B119" s="162" t="s">
        <v>1320</v>
      </c>
      <c r="C119" s="177" t="s">
        <v>628</v>
      </c>
      <c r="D119" s="178" t="s">
        <v>535</v>
      </c>
      <c r="E119" s="171" t="s">
        <v>1591</v>
      </c>
      <c r="F119" s="190" t="s">
        <v>1787</v>
      </c>
      <c r="G119" s="190">
        <v>80</v>
      </c>
      <c r="H119" s="190">
        <v>85</v>
      </c>
      <c r="I119" s="190">
        <f aca="true" t="shared" si="5" ref="I119:I163">SUM(G119:H119)/2</f>
        <v>82.5</v>
      </c>
      <c r="J119" s="164" t="str">
        <f t="shared" si="4"/>
        <v>TỐT</v>
      </c>
      <c r="K119" s="282"/>
      <c r="L119" s="28"/>
      <c r="M119" s="28"/>
      <c r="N119" s="245"/>
      <c r="R119" s="53"/>
    </row>
    <row r="120" spans="1:18" s="46" customFormat="1" ht="22.5" customHeight="1">
      <c r="A120" s="189">
        <v>112</v>
      </c>
      <c r="B120" s="162" t="s">
        <v>1321</v>
      </c>
      <c r="C120" s="177" t="s">
        <v>1349</v>
      </c>
      <c r="D120" s="178" t="s">
        <v>535</v>
      </c>
      <c r="E120" s="171" t="s">
        <v>1592</v>
      </c>
      <c r="F120" s="190" t="s">
        <v>1787</v>
      </c>
      <c r="G120" s="190">
        <v>90</v>
      </c>
      <c r="H120" s="190">
        <v>95</v>
      </c>
      <c r="I120" s="190">
        <f t="shared" si="5"/>
        <v>92.5</v>
      </c>
      <c r="J120" s="164" t="str">
        <f t="shared" si="4"/>
        <v>X SẮC</v>
      </c>
      <c r="K120" s="282"/>
      <c r="L120" s="28"/>
      <c r="M120" s="28"/>
      <c r="N120" s="245"/>
      <c r="R120" s="53"/>
    </row>
    <row r="121" spans="1:18" s="46" customFormat="1" ht="22.5" customHeight="1">
      <c r="A121" s="189">
        <v>113</v>
      </c>
      <c r="B121" s="162" t="s">
        <v>1322</v>
      </c>
      <c r="C121" s="177" t="s">
        <v>1351</v>
      </c>
      <c r="D121" s="178" t="s">
        <v>258</v>
      </c>
      <c r="E121" s="171" t="s">
        <v>1464</v>
      </c>
      <c r="F121" s="190" t="s">
        <v>1787</v>
      </c>
      <c r="G121" s="190">
        <v>0</v>
      </c>
      <c r="H121" s="190">
        <v>87</v>
      </c>
      <c r="I121" s="190">
        <f t="shared" si="5"/>
        <v>43.5</v>
      </c>
      <c r="J121" s="164" t="str">
        <f t="shared" si="4"/>
        <v>YẾU</v>
      </c>
      <c r="K121" s="282"/>
      <c r="L121" s="28"/>
      <c r="M121" s="28"/>
      <c r="N121" s="245"/>
      <c r="R121" s="53"/>
    </row>
    <row r="122" spans="1:18" s="46" customFormat="1" ht="22.5" customHeight="1">
      <c r="A122" s="189">
        <v>114</v>
      </c>
      <c r="B122" s="162">
        <v>171135819</v>
      </c>
      <c r="C122" s="177" t="s">
        <v>1281</v>
      </c>
      <c r="D122" s="178" t="s">
        <v>258</v>
      </c>
      <c r="E122" s="171" t="s">
        <v>1593</v>
      </c>
      <c r="F122" s="190" t="s">
        <v>1787</v>
      </c>
      <c r="G122" s="190">
        <v>0</v>
      </c>
      <c r="H122" s="190">
        <v>0</v>
      </c>
      <c r="I122" s="190">
        <f t="shared" si="5"/>
        <v>0</v>
      </c>
      <c r="J122" s="164" t="str">
        <f t="shared" si="4"/>
        <v>KÉM</v>
      </c>
      <c r="K122" s="261" t="s">
        <v>1806</v>
      </c>
      <c r="L122" s="28"/>
      <c r="M122" s="28"/>
      <c r="N122" s="245" t="s">
        <v>1091</v>
      </c>
      <c r="P122" s="46" t="e">
        <v>#N/A</v>
      </c>
      <c r="R122" s="53"/>
    </row>
    <row r="123" spans="1:18" s="46" customFormat="1" ht="22.5" customHeight="1">
      <c r="A123" s="189">
        <v>115</v>
      </c>
      <c r="B123" s="162" t="s">
        <v>1323</v>
      </c>
      <c r="C123" s="177" t="s">
        <v>1352</v>
      </c>
      <c r="D123" s="178" t="s">
        <v>258</v>
      </c>
      <c r="E123" s="171" t="s">
        <v>1587</v>
      </c>
      <c r="F123" s="190" t="s">
        <v>1787</v>
      </c>
      <c r="G123" s="190">
        <v>80</v>
      </c>
      <c r="H123" s="190">
        <v>70</v>
      </c>
      <c r="I123" s="190">
        <f t="shared" si="5"/>
        <v>75</v>
      </c>
      <c r="J123" s="164" t="str">
        <f t="shared" si="4"/>
        <v>KHÁ</v>
      </c>
      <c r="K123" s="282"/>
      <c r="L123" s="28"/>
      <c r="M123" s="28"/>
      <c r="N123" s="245"/>
      <c r="R123" s="53"/>
    </row>
    <row r="124" spans="1:18" s="46" customFormat="1" ht="22.5" customHeight="1">
      <c r="A124" s="189">
        <v>116</v>
      </c>
      <c r="B124" s="162" t="s">
        <v>1324</v>
      </c>
      <c r="C124" s="177" t="s">
        <v>246</v>
      </c>
      <c r="D124" s="178" t="s">
        <v>258</v>
      </c>
      <c r="E124" s="171" t="s">
        <v>1572</v>
      </c>
      <c r="F124" s="190" t="s">
        <v>1787</v>
      </c>
      <c r="G124" s="190">
        <v>80</v>
      </c>
      <c r="H124" s="190">
        <v>0</v>
      </c>
      <c r="I124" s="190">
        <f t="shared" si="5"/>
        <v>40</v>
      </c>
      <c r="J124" s="164" t="str">
        <f t="shared" si="4"/>
        <v>YẾU</v>
      </c>
      <c r="K124" s="261" t="s">
        <v>1806</v>
      </c>
      <c r="L124" s="28"/>
      <c r="M124" s="28"/>
      <c r="N124" s="245"/>
      <c r="R124" s="53"/>
    </row>
    <row r="125" spans="1:18" s="46" customFormat="1" ht="22.5" customHeight="1">
      <c r="A125" s="189">
        <v>117</v>
      </c>
      <c r="B125" s="162" t="s">
        <v>1325</v>
      </c>
      <c r="C125" s="177" t="s">
        <v>1353</v>
      </c>
      <c r="D125" s="178" t="s">
        <v>258</v>
      </c>
      <c r="E125" s="171" t="s">
        <v>1470</v>
      </c>
      <c r="F125" s="190" t="s">
        <v>1787</v>
      </c>
      <c r="G125" s="190">
        <v>80</v>
      </c>
      <c r="H125" s="190">
        <v>82</v>
      </c>
      <c r="I125" s="190">
        <f t="shared" si="5"/>
        <v>81</v>
      </c>
      <c r="J125" s="164" t="str">
        <f t="shared" si="4"/>
        <v>TỐT</v>
      </c>
      <c r="K125" s="282"/>
      <c r="L125" s="28"/>
      <c r="M125" s="28"/>
      <c r="N125" s="245"/>
      <c r="R125" s="53"/>
    </row>
    <row r="126" spans="1:18" s="46" customFormat="1" ht="22.5" customHeight="1">
      <c r="A126" s="189">
        <v>118</v>
      </c>
      <c r="B126" s="162" t="s">
        <v>1326</v>
      </c>
      <c r="C126" s="177" t="s">
        <v>1354</v>
      </c>
      <c r="D126" s="178" t="s">
        <v>258</v>
      </c>
      <c r="E126" s="171" t="s">
        <v>1594</v>
      </c>
      <c r="F126" s="190" t="s">
        <v>1787</v>
      </c>
      <c r="G126" s="190">
        <v>75</v>
      </c>
      <c r="H126" s="190">
        <v>77</v>
      </c>
      <c r="I126" s="190">
        <f t="shared" si="5"/>
        <v>76</v>
      </c>
      <c r="J126" s="164" t="str">
        <f t="shared" si="4"/>
        <v>KHÁ</v>
      </c>
      <c r="K126" s="282"/>
      <c r="L126" s="28"/>
      <c r="M126" s="28"/>
      <c r="N126" s="245"/>
      <c r="R126" s="53"/>
    </row>
    <row r="127" spans="1:18" s="46" customFormat="1" ht="22.5" customHeight="1">
      <c r="A127" s="189">
        <v>119</v>
      </c>
      <c r="B127" s="162" t="s">
        <v>1327</v>
      </c>
      <c r="C127" s="177" t="s">
        <v>1355</v>
      </c>
      <c r="D127" s="178" t="s">
        <v>1001</v>
      </c>
      <c r="E127" s="171" t="s">
        <v>1365</v>
      </c>
      <c r="F127" s="190" t="s">
        <v>1787</v>
      </c>
      <c r="G127" s="190">
        <v>80</v>
      </c>
      <c r="H127" s="190">
        <v>83</v>
      </c>
      <c r="I127" s="190">
        <f t="shared" si="5"/>
        <v>81.5</v>
      </c>
      <c r="J127" s="164" t="str">
        <f t="shared" si="4"/>
        <v>TỐT</v>
      </c>
      <c r="K127" s="282"/>
      <c r="L127" s="28"/>
      <c r="M127" s="28"/>
      <c r="N127" s="245"/>
      <c r="R127" s="53"/>
    </row>
    <row r="128" spans="1:18" s="46" customFormat="1" ht="22.5" customHeight="1">
      <c r="A128" s="189">
        <v>120</v>
      </c>
      <c r="B128" s="162" t="s">
        <v>1328</v>
      </c>
      <c r="C128" s="177" t="s">
        <v>1356</v>
      </c>
      <c r="D128" s="178" t="s">
        <v>1001</v>
      </c>
      <c r="E128" s="171" t="s">
        <v>1595</v>
      </c>
      <c r="F128" s="190" t="s">
        <v>1787</v>
      </c>
      <c r="G128" s="190">
        <v>72</v>
      </c>
      <c r="H128" s="190">
        <v>78</v>
      </c>
      <c r="I128" s="190">
        <f t="shared" si="5"/>
        <v>75</v>
      </c>
      <c r="J128" s="164" t="str">
        <f t="shared" si="4"/>
        <v>KHÁ</v>
      </c>
      <c r="K128" s="282"/>
      <c r="L128" s="28"/>
      <c r="M128" s="28"/>
      <c r="N128" s="245"/>
      <c r="R128" s="53"/>
    </row>
    <row r="129" spans="1:18" s="46" customFormat="1" ht="22.5" customHeight="1">
      <c r="A129" s="189">
        <v>121</v>
      </c>
      <c r="B129" s="162" t="s">
        <v>1329</v>
      </c>
      <c r="C129" s="177" t="s">
        <v>177</v>
      </c>
      <c r="D129" s="178" t="s">
        <v>1357</v>
      </c>
      <c r="E129" s="171" t="s">
        <v>525</v>
      </c>
      <c r="F129" s="190" t="s">
        <v>1787</v>
      </c>
      <c r="G129" s="190">
        <v>80</v>
      </c>
      <c r="H129" s="190">
        <v>83</v>
      </c>
      <c r="I129" s="190">
        <f t="shared" si="5"/>
        <v>81.5</v>
      </c>
      <c r="J129" s="164" t="str">
        <f t="shared" si="4"/>
        <v>TỐT</v>
      </c>
      <c r="K129" s="282"/>
      <c r="L129" s="28"/>
      <c r="M129" s="28"/>
      <c r="N129" s="245"/>
      <c r="R129" s="53"/>
    </row>
    <row r="130" spans="1:18" s="46" customFormat="1" ht="22.5" customHeight="1">
      <c r="A130" s="189">
        <v>122</v>
      </c>
      <c r="B130" s="162" t="s">
        <v>1330</v>
      </c>
      <c r="C130" s="177" t="s">
        <v>1358</v>
      </c>
      <c r="D130" s="178" t="s">
        <v>1359</v>
      </c>
      <c r="E130" s="171" t="s">
        <v>1596</v>
      </c>
      <c r="F130" s="190" t="s">
        <v>1787</v>
      </c>
      <c r="G130" s="190">
        <v>74</v>
      </c>
      <c r="H130" s="190">
        <v>0</v>
      </c>
      <c r="I130" s="190">
        <f t="shared" si="5"/>
        <v>37</v>
      </c>
      <c r="J130" s="164" t="str">
        <f t="shared" si="4"/>
        <v>YẾU</v>
      </c>
      <c r="K130" s="261" t="s">
        <v>1806</v>
      </c>
      <c r="L130" s="28"/>
      <c r="M130" s="28"/>
      <c r="N130" s="245"/>
      <c r="R130" s="53"/>
    </row>
    <row r="131" spans="1:18" s="46" customFormat="1" ht="22.5" customHeight="1">
      <c r="A131" s="189">
        <v>123</v>
      </c>
      <c r="B131" s="162">
        <v>2020340964</v>
      </c>
      <c r="C131" s="177" t="s">
        <v>1360</v>
      </c>
      <c r="D131" s="178" t="s">
        <v>258</v>
      </c>
      <c r="E131" s="172">
        <v>33981</v>
      </c>
      <c r="F131" s="190" t="s">
        <v>1787</v>
      </c>
      <c r="G131" s="190">
        <v>80</v>
      </c>
      <c r="H131" s="190">
        <v>0</v>
      </c>
      <c r="I131" s="190">
        <f t="shared" si="5"/>
        <v>40</v>
      </c>
      <c r="J131" s="164" t="str">
        <f t="shared" si="4"/>
        <v>YẾU</v>
      </c>
      <c r="K131" s="261" t="s">
        <v>1806</v>
      </c>
      <c r="L131" s="28"/>
      <c r="M131" s="28"/>
      <c r="N131" s="245"/>
      <c r="R131" s="53"/>
    </row>
    <row r="132" spans="1:18" s="46" customFormat="1" ht="22.5" customHeight="1">
      <c r="A132" s="189">
        <v>124</v>
      </c>
      <c r="B132" s="162">
        <v>2021340985</v>
      </c>
      <c r="C132" s="177" t="s">
        <v>1361</v>
      </c>
      <c r="D132" s="178" t="s">
        <v>281</v>
      </c>
      <c r="E132" s="171" t="s">
        <v>1570</v>
      </c>
      <c r="F132" s="190" t="s">
        <v>1787</v>
      </c>
      <c r="G132" s="190">
        <v>60</v>
      </c>
      <c r="H132" s="190">
        <v>0</v>
      </c>
      <c r="I132" s="190">
        <f t="shared" si="5"/>
        <v>30</v>
      </c>
      <c r="J132" s="164" t="str">
        <f t="shared" si="4"/>
        <v>YẾU</v>
      </c>
      <c r="K132" s="261" t="s">
        <v>1806</v>
      </c>
      <c r="L132" s="28"/>
      <c r="M132" s="28"/>
      <c r="N132" s="245"/>
      <c r="R132" s="53"/>
    </row>
    <row r="133" spans="1:23" s="46" customFormat="1" ht="22.5" customHeight="1">
      <c r="A133" s="189">
        <v>125</v>
      </c>
      <c r="B133" s="162">
        <v>2020345467</v>
      </c>
      <c r="C133" s="179" t="s">
        <v>1362</v>
      </c>
      <c r="D133" s="180" t="s">
        <v>258</v>
      </c>
      <c r="E133" s="171" t="s">
        <v>1571</v>
      </c>
      <c r="F133" s="190" t="s">
        <v>1787</v>
      </c>
      <c r="G133" s="190">
        <v>74</v>
      </c>
      <c r="H133" s="190">
        <v>83</v>
      </c>
      <c r="I133" s="190">
        <f t="shared" si="5"/>
        <v>78.5</v>
      </c>
      <c r="J133" s="164" t="str">
        <f t="shared" si="4"/>
        <v>KHÁ</v>
      </c>
      <c r="K133" s="282"/>
      <c r="L133" s="28"/>
      <c r="M133" s="28"/>
      <c r="N133" s="245"/>
      <c r="R133" s="53"/>
      <c r="W133" s="42"/>
    </row>
    <row r="134" spans="1:20" s="46" customFormat="1" ht="22.5" customHeight="1">
      <c r="A134" s="189">
        <v>126</v>
      </c>
      <c r="B134" s="162">
        <v>171575745</v>
      </c>
      <c r="C134" s="181" t="s">
        <v>1363</v>
      </c>
      <c r="D134" s="182" t="s">
        <v>232</v>
      </c>
      <c r="E134" s="172">
        <v>34312</v>
      </c>
      <c r="F134" s="190" t="s">
        <v>1787</v>
      </c>
      <c r="G134" s="190">
        <v>80</v>
      </c>
      <c r="H134" s="190">
        <v>0</v>
      </c>
      <c r="I134" s="190">
        <f t="shared" si="5"/>
        <v>40</v>
      </c>
      <c r="J134" s="164" t="str">
        <f t="shared" si="4"/>
        <v>YẾU</v>
      </c>
      <c r="K134" s="282" t="s">
        <v>1090</v>
      </c>
      <c r="L134" s="28"/>
      <c r="M134" s="28"/>
      <c r="N134" s="245"/>
      <c r="R134" s="53"/>
      <c r="T134" s="42"/>
    </row>
    <row r="135" spans="1:18" s="46" customFormat="1" ht="22.5" customHeight="1">
      <c r="A135" s="189">
        <v>127</v>
      </c>
      <c r="B135" s="162">
        <v>2020340964</v>
      </c>
      <c r="C135" s="181" t="s">
        <v>1360</v>
      </c>
      <c r="D135" s="182" t="s">
        <v>258</v>
      </c>
      <c r="E135" s="172">
        <v>33981</v>
      </c>
      <c r="F135" s="190" t="s">
        <v>1787</v>
      </c>
      <c r="G135" s="190">
        <v>76</v>
      </c>
      <c r="H135" s="190">
        <v>0</v>
      </c>
      <c r="I135" s="190">
        <f t="shared" si="5"/>
        <v>38</v>
      </c>
      <c r="J135" s="164" t="str">
        <f t="shared" si="4"/>
        <v>YẾU</v>
      </c>
      <c r="K135" s="261" t="s">
        <v>1806</v>
      </c>
      <c r="L135" s="28"/>
      <c r="M135" s="28"/>
      <c r="N135" s="245"/>
      <c r="R135" s="53"/>
    </row>
    <row r="136" spans="1:18" s="46" customFormat="1" ht="22.5" customHeight="1">
      <c r="A136" s="189">
        <v>128</v>
      </c>
      <c r="B136" s="162">
        <v>2020357855</v>
      </c>
      <c r="C136" s="177" t="s">
        <v>237</v>
      </c>
      <c r="D136" s="178" t="s">
        <v>799</v>
      </c>
      <c r="E136" s="171" t="s">
        <v>1098</v>
      </c>
      <c r="F136" s="190" t="s">
        <v>1787</v>
      </c>
      <c r="G136" s="190">
        <v>75</v>
      </c>
      <c r="H136" s="190">
        <v>85</v>
      </c>
      <c r="I136" s="190">
        <f t="shared" si="5"/>
        <v>80</v>
      </c>
      <c r="J136" s="164" t="str">
        <f t="shared" si="4"/>
        <v>TỐT</v>
      </c>
      <c r="K136" s="282"/>
      <c r="L136" s="28"/>
      <c r="M136" s="28"/>
      <c r="N136" s="245"/>
      <c r="R136" s="53"/>
    </row>
    <row r="137" spans="1:18" s="46" customFormat="1" ht="22.5" customHeight="1">
      <c r="A137" s="189">
        <v>129</v>
      </c>
      <c r="B137" s="162" t="s">
        <v>749</v>
      </c>
      <c r="C137" s="177" t="s">
        <v>269</v>
      </c>
      <c r="D137" s="178" t="s">
        <v>799</v>
      </c>
      <c r="E137" s="171" t="s">
        <v>1099</v>
      </c>
      <c r="F137" s="190" t="s">
        <v>1787</v>
      </c>
      <c r="G137" s="190">
        <v>81</v>
      </c>
      <c r="H137" s="190">
        <v>80</v>
      </c>
      <c r="I137" s="190">
        <f t="shared" si="5"/>
        <v>80.5</v>
      </c>
      <c r="J137" s="164" t="str">
        <f t="shared" si="4"/>
        <v>TỐT</v>
      </c>
      <c r="K137" s="282"/>
      <c r="L137" s="28"/>
      <c r="M137" s="28"/>
      <c r="N137" s="245"/>
      <c r="R137" s="53"/>
    </row>
    <row r="138" spans="1:18" s="46" customFormat="1" ht="22.5" customHeight="1">
      <c r="A138" s="189">
        <v>130</v>
      </c>
      <c r="B138" s="162" t="s">
        <v>750</v>
      </c>
      <c r="C138" s="177" t="s">
        <v>800</v>
      </c>
      <c r="D138" s="178" t="s">
        <v>307</v>
      </c>
      <c r="E138" s="171" t="s">
        <v>1100</v>
      </c>
      <c r="F138" s="190" t="s">
        <v>1787</v>
      </c>
      <c r="G138" s="190">
        <v>80</v>
      </c>
      <c r="H138" s="190">
        <v>83</v>
      </c>
      <c r="I138" s="190">
        <f t="shared" si="5"/>
        <v>81.5</v>
      </c>
      <c r="J138" s="164" t="str">
        <f t="shared" si="4"/>
        <v>TỐT</v>
      </c>
      <c r="K138" s="282"/>
      <c r="L138" s="28"/>
      <c r="M138" s="28"/>
      <c r="N138" s="245"/>
      <c r="R138" s="53"/>
    </row>
    <row r="139" spans="1:18" s="46" customFormat="1" ht="22.5" customHeight="1">
      <c r="A139" s="189">
        <v>131</v>
      </c>
      <c r="B139" s="162" t="s">
        <v>751</v>
      </c>
      <c r="C139" s="177" t="s">
        <v>801</v>
      </c>
      <c r="D139" s="178" t="s">
        <v>307</v>
      </c>
      <c r="E139" s="171" t="s">
        <v>1101</v>
      </c>
      <c r="F139" s="190" t="s">
        <v>1787</v>
      </c>
      <c r="G139" s="190">
        <v>79</v>
      </c>
      <c r="H139" s="190">
        <v>83</v>
      </c>
      <c r="I139" s="253">
        <f t="shared" si="5"/>
        <v>81</v>
      </c>
      <c r="J139" s="164" t="str">
        <f t="shared" si="4"/>
        <v>TỐT</v>
      </c>
      <c r="K139" s="282"/>
      <c r="L139" s="28"/>
      <c r="M139" s="28"/>
      <c r="N139" s="245"/>
      <c r="R139" s="53"/>
    </row>
    <row r="140" spans="1:14" s="46" customFormat="1" ht="22.5" customHeight="1">
      <c r="A140" s="189">
        <v>132</v>
      </c>
      <c r="B140" s="162">
        <v>171135823</v>
      </c>
      <c r="C140" s="177" t="s">
        <v>802</v>
      </c>
      <c r="D140" s="178" t="s">
        <v>803</v>
      </c>
      <c r="E140" s="171" t="s">
        <v>1103</v>
      </c>
      <c r="F140" s="190" t="s">
        <v>1787</v>
      </c>
      <c r="G140" s="190">
        <v>0</v>
      </c>
      <c r="H140" s="190">
        <v>0</v>
      </c>
      <c r="I140" s="253">
        <f t="shared" si="5"/>
        <v>0</v>
      </c>
      <c r="J140" s="164" t="str">
        <f t="shared" si="4"/>
        <v>KÉM</v>
      </c>
      <c r="K140" s="261" t="s">
        <v>1806</v>
      </c>
      <c r="L140" s="28"/>
      <c r="M140" s="28"/>
      <c r="N140" s="245" t="s">
        <v>1091</v>
      </c>
    </row>
    <row r="141" spans="1:13" s="46" customFormat="1" ht="22.5" customHeight="1">
      <c r="A141" s="189">
        <v>133</v>
      </c>
      <c r="B141" s="162">
        <v>2021340984</v>
      </c>
      <c r="C141" s="177" t="s">
        <v>1807</v>
      </c>
      <c r="D141" s="178" t="s">
        <v>803</v>
      </c>
      <c r="E141" s="171" t="s">
        <v>1808</v>
      </c>
      <c r="F141" s="190" t="s">
        <v>1787</v>
      </c>
      <c r="G141" s="164">
        <v>80</v>
      </c>
      <c r="H141" s="164">
        <v>82</v>
      </c>
      <c r="I141" s="253">
        <f>SUM(G141:H141)/2</f>
        <v>81</v>
      </c>
      <c r="J141" s="164" t="str">
        <f>IF(I141&gt;=90,"X SẮC",IF(I141&gt;=80,"TỐT",IF(I141&gt;=70,"KHÁ",IF(I141&gt;=60,"TB. KHÁ",IF(I141&gt;=50,"T.BÌNH",IF(I141&gt;=30,"YẾU","KÉM"))))))</f>
        <v>TỐT</v>
      </c>
      <c r="K141" s="282"/>
      <c r="L141" s="28"/>
      <c r="M141" s="28"/>
    </row>
    <row r="142" spans="1:14" s="46" customFormat="1" ht="22.5" customHeight="1">
      <c r="A142" s="189">
        <v>134</v>
      </c>
      <c r="B142" s="162">
        <v>171575688</v>
      </c>
      <c r="C142" s="177" t="s">
        <v>206</v>
      </c>
      <c r="D142" s="178" t="s">
        <v>804</v>
      </c>
      <c r="E142" s="171" t="s">
        <v>1104</v>
      </c>
      <c r="F142" s="190" t="s">
        <v>1787</v>
      </c>
      <c r="G142" s="190">
        <v>0</v>
      </c>
      <c r="H142" s="190">
        <v>0</v>
      </c>
      <c r="I142" s="253">
        <f t="shared" si="5"/>
        <v>0</v>
      </c>
      <c r="J142" s="164" t="str">
        <f t="shared" si="4"/>
        <v>KÉM</v>
      </c>
      <c r="K142" s="261" t="s">
        <v>1806</v>
      </c>
      <c r="L142" s="28"/>
      <c r="M142" s="28"/>
      <c r="N142" s="245" t="s">
        <v>1091</v>
      </c>
    </row>
    <row r="143" spans="1:14" s="46" customFormat="1" ht="22.5" customHeight="1">
      <c r="A143" s="189">
        <v>135</v>
      </c>
      <c r="B143" s="162" t="s">
        <v>754</v>
      </c>
      <c r="C143" s="177" t="s">
        <v>805</v>
      </c>
      <c r="D143" s="178" t="s">
        <v>261</v>
      </c>
      <c r="E143" s="171" t="s">
        <v>1105</v>
      </c>
      <c r="F143" s="190" t="s">
        <v>1787</v>
      </c>
      <c r="G143" s="190">
        <v>78</v>
      </c>
      <c r="H143" s="190">
        <v>91</v>
      </c>
      <c r="I143" s="253">
        <f t="shared" si="5"/>
        <v>84.5</v>
      </c>
      <c r="J143" s="164" t="str">
        <f t="shared" si="4"/>
        <v>TỐT</v>
      </c>
      <c r="K143" s="282"/>
      <c r="L143" s="28"/>
      <c r="M143" s="28"/>
      <c r="N143" s="245"/>
    </row>
    <row r="144" spans="1:14" s="46" customFormat="1" ht="22.5" customHeight="1">
      <c r="A144" s="189">
        <v>136</v>
      </c>
      <c r="B144" s="162" t="s">
        <v>755</v>
      </c>
      <c r="C144" s="177" t="s">
        <v>806</v>
      </c>
      <c r="D144" s="178" t="s">
        <v>261</v>
      </c>
      <c r="E144" s="171" t="s">
        <v>1106</v>
      </c>
      <c r="F144" s="190" t="s">
        <v>1787</v>
      </c>
      <c r="G144" s="190">
        <v>76</v>
      </c>
      <c r="H144" s="190">
        <v>78</v>
      </c>
      <c r="I144" s="253">
        <f t="shared" si="5"/>
        <v>77</v>
      </c>
      <c r="J144" s="164" t="str">
        <f t="shared" si="4"/>
        <v>KHÁ</v>
      </c>
      <c r="K144" s="282"/>
      <c r="L144" s="28"/>
      <c r="M144" s="28"/>
      <c r="N144" s="245"/>
    </row>
    <row r="145" spans="1:14" s="46" customFormat="1" ht="22.5" customHeight="1">
      <c r="A145" s="189">
        <v>137</v>
      </c>
      <c r="B145" s="162" t="s">
        <v>756</v>
      </c>
      <c r="C145" s="177" t="s">
        <v>206</v>
      </c>
      <c r="D145" s="178" t="s">
        <v>261</v>
      </c>
      <c r="E145" s="171" t="s">
        <v>1107</v>
      </c>
      <c r="F145" s="190" t="s">
        <v>1787</v>
      </c>
      <c r="G145" s="190">
        <v>0</v>
      </c>
      <c r="H145" s="190">
        <v>0</v>
      </c>
      <c r="I145" s="253">
        <f t="shared" si="5"/>
        <v>0</v>
      </c>
      <c r="J145" s="164" t="str">
        <f t="shared" si="4"/>
        <v>KÉM</v>
      </c>
      <c r="K145" s="261" t="s">
        <v>1806</v>
      </c>
      <c r="L145" s="28"/>
      <c r="M145" s="28"/>
      <c r="N145" s="245" t="s">
        <v>1091</v>
      </c>
    </row>
    <row r="146" spans="1:14" s="46" customFormat="1" ht="22.5" customHeight="1">
      <c r="A146" s="189">
        <v>138</v>
      </c>
      <c r="B146" s="162" t="s">
        <v>757</v>
      </c>
      <c r="C146" s="177" t="s">
        <v>807</v>
      </c>
      <c r="D146" s="178" t="s">
        <v>427</v>
      </c>
      <c r="E146" s="171" t="s">
        <v>1108</v>
      </c>
      <c r="F146" s="190" t="s">
        <v>1787</v>
      </c>
      <c r="G146" s="190">
        <v>81</v>
      </c>
      <c r="H146" s="190">
        <v>88</v>
      </c>
      <c r="I146" s="253">
        <f t="shared" si="5"/>
        <v>84.5</v>
      </c>
      <c r="J146" s="164" t="str">
        <f t="shared" si="4"/>
        <v>TỐT</v>
      </c>
      <c r="K146" s="282"/>
      <c r="L146" s="28"/>
      <c r="M146" s="28"/>
      <c r="N146" s="245"/>
    </row>
    <row r="147" spans="1:16" s="46" customFormat="1" ht="22.5" customHeight="1">
      <c r="A147" s="189">
        <v>139</v>
      </c>
      <c r="B147" s="162">
        <v>171575695</v>
      </c>
      <c r="C147" s="177" t="s">
        <v>206</v>
      </c>
      <c r="D147" s="178" t="s">
        <v>427</v>
      </c>
      <c r="E147" s="171" t="s">
        <v>1109</v>
      </c>
      <c r="F147" s="190" t="s">
        <v>1787</v>
      </c>
      <c r="G147" s="190">
        <v>0</v>
      </c>
      <c r="H147" s="190">
        <v>0</v>
      </c>
      <c r="I147" s="253">
        <f t="shared" si="5"/>
        <v>0</v>
      </c>
      <c r="J147" s="164" t="str">
        <f aca="true" t="shared" si="6" ref="J147:J187">IF(I147&gt;=90,"X SẮC",IF(I147&gt;=80,"TỐT",IF(I147&gt;=70,"KHÁ",IF(I147&gt;=60,"TB. KHÁ",IF(I147&gt;=50,"T.BÌNH",IF(I147&gt;=30,"YẾU","KÉM"))))))</f>
        <v>KÉM</v>
      </c>
      <c r="K147" s="261" t="s">
        <v>1806</v>
      </c>
      <c r="L147" s="279"/>
      <c r="M147" s="279"/>
      <c r="N147" s="245" t="s">
        <v>1091</v>
      </c>
      <c r="P147" s="55"/>
    </row>
    <row r="148" spans="1:14" s="46" customFormat="1" ht="22.5" customHeight="1">
      <c r="A148" s="189">
        <v>140</v>
      </c>
      <c r="B148" s="162">
        <v>2020355522</v>
      </c>
      <c r="C148" s="183" t="s">
        <v>808</v>
      </c>
      <c r="D148" s="184" t="s">
        <v>427</v>
      </c>
      <c r="E148" s="173" t="s">
        <v>1110</v>
      </c>
      <c r="F148" s="190" t="s">
        <v>1787</v>
      </c>
      <c r="G148" s="190">
        <v>78</v>
      </c>
      <c r="H148" s="190">
        <v>65</v>
      </c>
      <c r="I148" s="253">
        <f t="shared" si="5"/>
        <v>71.5</v>
      </c>
      <c r="J148" s="164" t="str">
        <f t="shared" si="6"/>
        <v>KHÁ</v>
      </c>
      <c r="K148" s="281"/>
      <c r="L148" s="280"/>
      <c r="M148" s="280"/>
      <c r="N148" s="246"/>
    </row>
    <row r="149" spans="1:14" s="46" customFormat="1" ht="22.5" customHeight="1">
      <c r="A149" s="189">
        <v>141</v>
      </c>
      <c r="B149" s="162" t="s">
        <v>760</v>
      </c>
      <c r="C149" s="177" t="s">
        <v>809</v>
      </c>
      <c r="D149" s="178" t="s">
        <v>810</v>
      </c>
      <c r="E149" s="171" t="s">
        <v>1111</v>
      </c>
      <c r="F149" s="190" t="s">
        <v>1787</v>
      </c>
      <c r="G149" s="190">
        <v>0</v>
      </c>
      <c r="H149" s="190">
        <v>0</v>
      </c>
      <c r="I149" s="253">
        <f t="shared" si="5"/>
        <v>0</v>
      </c>
      <c r="J149" s="164" t="str">
        <f t="shared" si="6"/>
        <v>KÉM</v>
      </c>
      <c r="K149" s="261" t="s">
        <v>1806</v>
      </c>
      <c r="L149" s="279"/>
      <c r="M149" s="279"/>
      <c r="N149" s="245" t="s">
        <v>1091</v>
      </c>
    </row>
    <row r="150" spans="1:14" s="46" customFormat="1" ht="22.5" customHeight="1">
      <c r="A150" s="189">
        <v>142</v>
      </c>
      <c r="B150" s="162" t="s">
        <v>761</v>
      </c>
      <c r="C150" s="177" t="s">
        <v>811</v>
      </c>
      <c r="D150" s="178" t="s">
        <v>810</v>
      </c>
      <c r="E150" s="171" t="s">
        <v>1112</v>
      </c>
      <c r="F150" s="190" t="s">
        <v>1787</v>
      </c>
      <c r="G150" s="190">
        <v>90</v>
      </c>
      <c r="H150" s="190">
        <v>95</v>
      </c>
      <c r="I150" s="253">
        <f t="shared" si="5"/>
        <v>92.5</v>
      </c>
      <c r="J150" s="164" t="str">
        <f t="shared" si="6"/>
        <v>X SẮC</v>
      </c>
      <c r="K150" s="282"/>
      <c r="L150" s="28"/>
      <c r="M150" s="28"/>
      <c r="N150" s="245"/>
    </row>
    <row r="151" spans="1:18" s="46" customFormat="1" ht="22.5" customHeight="1">
      <c r="A151" s="189">
        <v>143</v>
      </c>
      <c r="B151" s="162" t="s">
        <v>762</v>
      </c>
      <c r="C151" s="177" t="s">
        <v>812</v>
      </c>
      <c r="D151" s="178" t="s">
        <v>810</v>
      </c>
      <c r="E151" s="171" t="s">
        <v>1113</v>
      </c>
      <c r="F151" s="190" t="s">
        <v>1787</v>
      </c>
      <c r="G151" s="190">
        <v>79</v>
      </c>
      <c r="H151" s="190">
        <v>90</v>
      </c>
      <c r="I151" s="253">
        <f t="shared" si="5"/>
        <v>84.5</v>
      </c>
      <c r="J151" s="164" t="str">
        <f t="shared" si="6"/>
        <v>TỐT</v>
      </c>
      <c r="K151" s="282"/>
      <c r="L151" s="28"/>
      <c r="M151" s="28"/>
      <c r="N151" s="245"/>
      <c r="P151" s="46" t="s">
        <v>1093</v>
      </c>
      <c r="R151" s="46" t="s">
        <v>1745</v>
      </c>
    </row>
    <row r="152" spans="1:14" s="46" customFormat="1" ht="22.5" customHeight="1">
      <c r="A152" s="189">
        <v>144</v>
      </c>
      <c r="B152" s="162">
        <v>171575716</v>
      </c>
      <c r="C152" s="177" t="s">
        <v>814</v>
      </c>
      <c r="D152" s="178" t="s">
        <v>225</v>
      </c>
      <c r="E152" s="171" t="s">
        <v>1115</v>
      </c>
      <c r="F152" s="190" t="s">
        <v>1787</v>
      </c>
      <c r="G152" s="190">
        <v>0</v>
      </c>
      <c r="H152" s="190">
        <v>0</v>
      </c>
      <c r="I152" s="253">
        <f t="shared" si="5"/>
        <v>0</v>
      </c>
      <c r="J152" s="164" t="str">
        <f t="shared" si="6"/>
        <v>KÉM</v>
      </c>
      <c r="K152" s="261" t="s">
        <v>1806</v>
      </c>
      <c r="L152" s="279"/>
      <c r="M152" s="279"/>
      <c r="N152" s="245" t="s">
        <v>1091</v>
      </c>
    </row>
    <row r="153" spans="1:14" s="46" customFormat="1" ht="22.5" customHeight="1">
      <c r="A153" s="189">
        <v>145</v>
      </c>
      <c r="B153" s="162" t="s">
        <v>765</v>
      </c>
      <c r="C153" s="177" t="s">
        <v>815</v>
      </c>
      <c r="D153" s="178" t="s">
        <v>225</v>
      </c>
      <c r="E153" s="171" t="s">
        <v>1116</v>
      </c>
      <c r="F153" s="190" t="s">
        <v>1787</v>
      </c>
      <c r="G153" s="190">
        <v>88</v>
      </c>
      <c r="H153" s="190">
        <v>88</v>
      </c>
      <c r="I153" s="253">
        <f t="shared" si="5"/>
        <v>88</v>
      </c>
      <c r="J153" s="164" t="str">
        <f t="shared" si="6"/>
        <v>TỐT</v>
      </c>
      <c r="K153" s="282"/>
      <c r="L153" s="28"/>
      <c r="M153" s="28"/>
      <c r="N153" s="245"/>
    </row>
    <row r="154" spans="1:14" s="46" customFormat="1" ht="22.5" customHeight="1">
      <c r="A154" s="189">
        <v>146</v>
      </c>
      <c r="B154" s="162" t="s">
        <v>766</v>
      </c>
      <c r="C154" s="177" t="s">
        <v>816</v>
      </c>
      <c r="D154" s="178" t="s">
        <v>225</v>
      </c>
      <c r="E154" s="171" t="s">
        <v>1117</v>
      </c>
      <c r="F154" s="190" t="s">
        <v>1787</v>
      </c>
      <c r="G154" s="190">
        <v>76</v>
      </c>
      <c r="H154" s="190">
        <v>95</v>
      </c>
      <c r="I154" s="253">
        <f t="shared" si="5"/>
        <v>85.5</v>
      </c>
      <c r="J154" s="164" t="str">
        <f t="shared" si="6"/>
        <v>TỐT</v>
      </c>
      <c r="K154" s="282"/>
      <c r="L154" s="28"/>
      <c r="M154" s="28"/>
      <c r="N154" s="245"/>
    </row>
    <row r="155" spans="1:14" s="46" customFormat="1" ht="22.5" customHeight="1">
      <c r="A155" s="189">
        <v>147</v>
      </c>
      <c r="B155" s="162" t="s">
        <v>767</v>
      </c>
      <c r="C155" s="177" t="s">
        <v>607</v>
      </c>
      <c r="D155" s="178" t="s">
        <v>225</v>
      </c>
      <c r="E155" s="171" t="s">
        <v>1118</v>
      </c>
      <c r="F155" s="190" t="s">
        <v>1787</v>
      </c>
      <c r="G155" s="190">
        <v>75</v>
      </c>
      <c r="H155" s="190">
        <v>0</v>
      </c>
      <c r="I155" s="253">
        <f t="shared" si="5"/>
        <v>37.5</v>
      </c>
      <c r="J155" s="164" t="str">
        <f t="shared" si="6"/>
        <v>YẾU</v>
      </c>
      <c r="K155" s="261" t="s">
        <v>1806</v>
      </c>
      <c r="L155" s="28"/>
      <c r="M155" s="28"/>
      <c r="N155" s="245"/>
    </row>
    <row r="156" spans="1:16" s="46" customFormat="1" ht="22.5" customHeight="1">
      <c r="A156" s="189">
        <v>148</v>
      </c>
      <c r="B156" s="162" t="s">
        <v>768</v>
      </c>
      <c r="C156" s="177" t="s">
        <v>817</v>
      </c>
      <c r="D156" s="178" t="s">
        <v>225</v>
      </c>
      <c r="E156" s="171" t="s">
        <v>1119</v>
      </c>
      <c r="F156" s="190" t="s">
        <v>1787</v>
      </c>
      <c r="G156" s="190">
        <v>79</v>
      </c>
      <c r="H156" s="190">
        <v>0</v>
      </c>
      <c r="I156" s="253">
        <f t="shared" si="5"/>
        <v>39.5</v>
      </c>
      <c r="J156" s="164" t="str">
        <f t="shared" si="6"/>
        <v>YẾU</v>
      </c>
      <c r="K156" s="261" t="s">
        <v>1806</v>
      </c>
      <c r="L156" s="28"/>
      <c r="M156" s="28"/>
      <c r="N156" s="245"/>
      <c r="P156" s="46" t="s">
        <v>1189</v>
      </c>
    </row>
    <row r="157" spans="1:18" s="46" customFormat="1" ht="22.5" customHeight="1">
      <c r="A157" s="189">
        <v>149</v>
      </c>
      <c r="B157" s="162" t="s">
        <v>769</v>
      </c>
      <c r="C157" s="177" t="s">
        <v>818</v>
      </c>
      <c r="D157" s="178" t="s">
        <v>225</v>
      </c>
      <c r="E157" s="171" t="s">
        <v>1120</v>
      </c>
      <c r="F157" s="190" t="s">
        <v>1787</v>
      </c>
      <c r="G157" s="190">
        <v>0</v>
      </c>
      <c r="H157" s="190">
        <v>81</v>
      </c>
      <c r="I157" s="253">
        <f t="shared" si="5"/>
        <v>40.5</v>
      </c>
      <c r="J157" s="164" t="str">
        <f t="shared" si="6"/>
        <v>YẾU</v>
      </c>
      <c r="K157" s="282"/>
      <c r="L157" s="28"/>
      <c r="M157" s="28"/>
      <c r="N157" s="245"/>
      <c r="R157" s="46" t="e">
        <v>#N/A</v>
      </c>
    </row>
    <row r="158" spans="1:14" s="46" customFormat="1" ht="22.5" customHeight="1">
      <c r="A158" s="189">
        <v>150</v>
      </c>
      <c r="B158" s="162" t="s">
        <v>770</v>
      </c>
      <c r="C158" s="177" t="s">
        <v>745</v>
      </c>
      <c r="D158" s="178" t="s">
        <v>441</v>
      </c>
      <c r="E158" s="171" t="s">
        <v>1121</v>
      </c>
      <c r="F158" s="190" t="s">
        <v>1787</v>
      </c>
      <c r="G158" s="190">
        <v>0</v>
      </c>
      <c r="H158" s="190">
        <v>0</v>
      </c>
      <c r="I158" s="253">
        <f t="shared" si="5"/>
        <v>0</v>
      </c>
      <c r="J158" s="164" t="str">
        <f t="shared" si="6"/>
        <v>KÉM</v>
      </c>
      <c r="K158" s="261" t="s">
        <v>1806</v>
      </c>
      <c r="L158" s="28"/>
      <c r="M158" s="28"/>
      <c r="N158" s="245" t="s">
        <v>1091</v>
      </c>
    </row>
    <row r="159" spans="1:14" s="46" customFormat="1" ht="22.5" customHeight="1">
      <c r="A159" s="189">
        <v>151</v>
      </c>
      <c r="B159" s="162" t="s">
        <v>771</v>
      </c>
      <c r="C159" s="177" t="s">
        <v>819</v>
      </c>
      <c r="D159" s="178" t="s">
        <v>441</v>
      </c>
      <c r="E159" s="171" t="s">
        <v>1122</v>
      </c>
      <c r="F159" s="190" t="s">
        <v>1787</v>
      </c>
      <c r="G159" s="190">
        <v>79</v>
      </c>
      <c r="H159" s="190">
        <v>93</v>
      </c>
      <c r="I159" s="253">
        <f t="shared" si="5"/>
        <v>86</v>
      </c>
      <c r="J159" s="164" t="str">
        <f t="shared" si="6"/>
        <v>TỐT</v>
      </c>
      <c r="K159" s="282"/>
      <c r="L159" s="28"/>
      <c r="M159" s="28"/>
      <c r="N159" s="245"/>
    </row>
    <row r="160" spans="1:14" s="46" customFormat="1" ht="22.5" customHeight="1">
      <c r="A160" s="189">
        <v>152</v>
      </c>
      <c r="B160" s="162">
        <v>161327541</v>
      </c>
      <c r="C160" s="177" t="s">
        <v>823</v>
      </c>
      <c r="D160" s="178" t="s">
        <v>821</v>
      </c>
      <c r="E160" s="171" t="s">
        <v>1125</v>
      </c>
      <c r="F160" s="190" t="s">
        <v>1787</v>
      </c>
      <c r="G160" s="190">
        <v>0</v>
      </c>
      <c r="H160" s="190">
        <v>0</v>
      </c>
      <c r="I160" s="253">
        <f t="shared" si="5"/>
        <v>0</v>
      </c>
      <c r="J160" s="164" t="str">
        <f t="shared" si="6"/>
        <v>KÉM</v>
      </c>
      <c r="K160" s="261" t="s">
        <v>1806</v>
      </c>
      <c r="L160" s="279"/>
      <c r="M160" s="279"/>
      <c r="N160" s="245" t="s">
        <v>1091</v>
      </c>
    </row>
    <row r="161" spans="1:14" s="46" customFormat="1" ht="22.5" customHeight="1">
      <c r="A161" s="189">
        <v>153</v>
      </c>
      <c r="B161" s="162" t="s">
        <v>775</v>
      </c>
      <c r="C161" s="177" t="s">
        <v>824</v>
      </c>
      <c r="D161" s="178" t="s">
        <v>825</v>
      </c>
      <c r="E161" s="171" t="s">
        <v>1126</v>
      </c>
      <c r="F161" s="190" t="s">
        <v>1787</v>
      </c>
      <c r="G161" s="190">
        <v>76</v>
      </c>
      <c r="H161" s="190">
        <v>87</v>
      </c>
      <c r="I161" s="253">
        <f t="shared" si="5"/>
        <v>81.5</v>
      </c>
      <c r="J161" s="164" t="str">
        <f t="shared" si="6"/>
        <v>TỐT</v>
      </c>
      <c r="K161" s="282"/>
      <c r="L161" s="28"/>
      <c r="M161" s="28"/>
      <c r="N161" s="245"/>
    </row>
    <row r="162" spans="1:14" s="46" customFormat="1" ht="22.5" customHeight="1">
      <c r="A162" s="189">
        <v>154</v>
      </c>
      <c r="B162" s="162" t="s">
        <v>776</v>
      </c>
      <c r="C162" s="177" t="s">
        <v>826</v>
      </c>
      <c r="D162" s="178" t="s">
        <v>825</v>
      </c>
      <c r="E162" s="171" t="s">
        <v>1127</v>
      </c>
      <c r="F162" s="190" t="s">
        <v>1787</v>
      </c>
      <c r="G162" s="190">
        <v>76</v>
      </c>
      <c r="H162" s="190">
        <v>88</v>
      </c>
      <c r="I162" s="253">
        <f t="shared" si="5"/>
        <v>82</v>
      </c>
      <c r="J162" s="164" t="str">
        <f t="shared" si="6"/>
        <v>TỐT</v>
      </c>
      <c r="K162" s="282"/>
      <c r="L162" s="28"/>
      <c r="M162" s="28"/>
      <c r="N162" s="245"/>
    </row>
    <row r="163" spans="1:14" s="46" customFormat="1" ht="22.5" customHeight="1">
      <c r="A163" s="189">
        <v>155</v>
      </c>
      <c r="B163" s="162" t="s">
        <v>777</v>
      </c>
      <c r="C163" s="177" t="s">
        <v>822</v>
      </c>
      <c r="D163" s="178" t="s">
        <v>827</v>
      </c>
      <c r="E163" s="171" t="s">
        <v>1128</v>
      </c>
      <c r="F163" s="190" t="s">
        <v>1787</v>
      </c>
      <c r="G163" s="190">
        <v>93</v>
      </c>
      <c r="H163" s="190">
        <v>93</v>
      </c>
      <c r="I163" s="253">
        <f t="shared" si="5"/>
        <v>93</v>
      </c>
      <c r="J163" s="164" t="str">
        <f t="shared" si="6"/>
        <v>X SẮC</v>
      </c>
      <c r="K163" s="282"/>
      <c r="L163" s="28"/>
      <c r="M163" s="28"/>
      <c r="N163" s="245"/>
    </row>
    <row r="164" spans="1:18" s="46" customFormat="1" ht="22.5" customHeight="1">
      <c r="A164" s="189">
        <v>156</v>
      </c>
      <c r="B164" s="162" t="s">
        <v>778</v>
      </c>
      <c r="C164" s="177" t="s">
        <v>828</v>
      </c>
      <c r="D164" s="178" t="s">
        <v>827</v>
      </c>
      <c r="E164" s="171" t="s">
        <v>1129</v>
      </c>
      <c r="F164" s="190" t="s">
        <v>1787</v>
      </c>
      <c r="G164" s="190">
        <v>76</v>
      </c>
      <c r="H164" s="190">
        <v>87</v>
      </c>
      <c r="I164" s="253">
        <f aca="true" t="shared" si="7" ref="I164:I187">SUM(G164:H164)/2</f>
        <v>81.5</v>
      </c>
      <c r="J164" s="164" t="str">
        <f t="shared" si="6"/>
        <v>TỐT</v>
      </c>
      <c r="K164" s="282"/>
      <c r="L164" s="28"/>
      <c r="M164" s="28"/>
      <c r="N164" s="245"/>
      <c r="R164" s="46" t="s">
        <v>1088</v>
      </c>
    </row>
    <row r="165" spans="1:14" s="46" customFormat="1" ht="22.5" customHeight="1">
      <c r="A165" s="189">
        <v>157</v>
      </c>
      <c r="B165" s="162" t="s">
        <v>779</v>
      </c>
      <c r="C165" s="177" t="s">
        <v>829</v>
      </c>
      <c r="D165" s="178" t="s">
        <v>551</v>
      </c>
      <c r="E165" s="171" t="s">
        <v>1130</v>
      </c>
      <c r="F165" s="190" t="s">
        <v>1787</v>
      </c>
      <c r="G165" s="190">
        <v>0</v>
      </c>
      <c r="H165" s="190">
        <v>0</v>
      </c>
      <c r="I165" s="253">
        <f t="shared" si="7"/>
        <v>0</v>
      </c>
      <c r="J165" s="164" t="str">
        <f t="shared" si="6"/>
        <v>KÉM</v>
      </c>
      <c r="K165" s="261" t="s">
        <v>1806</v>
      </c>
      <c r="L165" s="28"/>
      <c r="M165" s="28"/>
      <c r="N165" s="245" t="s">
        <v>1091</v>
      </c>
    </row>
    <row r="166" spans="1:14" s="46" customFormat="1" ht="22.5" customHeight="1">
      <c r="A166" s="189">
        <v>158</v>
      </c>
      <c r="B166" s="162" t="s">
        <v>780</v>
      </c>
      <c r="C166" s="177" t="s">
        <v>830</v>
      </c>
      <c r="D166" s="178" t="s">
        <v>831</v>
      </c>
      <c r="E166" s="171" t="s">
        <v>1131</v>
      </c>
      <c r="F166" s="190" t="s">
        <v>1787</v>
      </c>
      <c r="G166" s="190">
        <v>79</v>
      </c>
      <c r="H166" s="190">
        <v>95</v>
      </c>
      <c r="I166" s="253">
        <f t="shared" si="7"/>
        <v>87</v>
      </c>
      <c r="J166" s="164" t="str">
        <f t="shared" si="6"/>
        <v>TỐT</v>
      </c>
      <c r="K166" s="282"/>
      <c r="L166" s="28"/>
      <c r="M166" s="28"/>
      <c r="N166" s="245"/>
    </row>
    <row r="167" spans="1:14" s="46" customFormat="1" ht="22.5" customHeight="1">
      <c r="A167" s="189">
        <v>159</v>
      </c>
      <c r="B167" s="162" t="s">
        <v>781</v>
      </c>
      <c r="C167" s="177" t="s">
        <v>832</v>
      </c>
      <c r="D167" s="178" t="s">
        <v>833</v>
      </c>
      <c r="E167" s="171" t="s">
        <v>1132</v>
      </c>
      <c r="F167" s="190" t="s">
        <v>1787</v>
      </c>
      <c r="G167" s="190">
        <v>81</v>
      </c>
      <c r="H167" s="190">
        <v>93</v>
      </c>
      <c r="I167" s="253">
        <f t="shared" si="7"/>
        <v>87</v>
      </c>
      <c r="J167" s="164" t="str">
        <f t="shared" si="6"/>
        <v>TỐT</v>
      </c>
      <c r="K167" s="282"/>
      <c r="L167" s="28"/>
      <c r="M167" s="28"/>
      <c r="N167" s="245"/>
    </row>
    <row r="168" spans="1:14" s="46" customFormat="1" ht="22.5" customHeight="1">
      <c r="A168" s="189">
        <v>160</v>
      </c>
      <c r="B168" s="162" t="s">
        <v>782</v>
      </c>
      <c r="C168" s="177" t="s">
        <v>834</v>
      </c>
      <c r="D168" s="178" t="s">
        <v>833</v>
      </c>
      <c r="E168" s="171" t="s">
        <v>1133</v>
      </c>
      <c r="F168" s="190" t="s">
        <v>1787</v>
      </c>
      <c r="G168" s="190">
        <v>79</v>
      </c>
      <c r="H168" s="190">
        <v>88</v>
      </c>
      <c r="I168" s="253">
        <f t="shared" si="7"/>
        <v>83.5</v>
      </c>
      <c r="J168" s="164" t="str">
        <f t="shared" si="6"/>
        <v>TỐT</v>
      </c>
      <c r="K168" s="282"/>
      <c r="L168" s="28"/>
      <c r="M168" s="28"/>
      <c r="N168" s="245"/>
    </row>
    <row r="169" spans="1:16" s="46" customFormat="1" ht="22.5" customHeight="1">
      <c r="A169" s="189">
        <v>161</v>
      </c>
      <c r="B169" s="162" t="s">
        <v>783</v>
      </c>
      <c r="C169" s="177" t="s">
        <v>835</v>
      </c>
      <c r="D169" s="178" t="s">
        <v>836</v>
      </c>
      <c r="E169" s="171" t="s">
        <v>1134</v>
      </c>
      <c r="F169" s="190" t="s">
        <v>1787</v>
      </c>
      <c r="G169" s="190">
        <v>79</v>
      </c>
      <c r="H169" s="190">
        <v>88</v>
      </c>
      <c r="I169" s="253">
        <f t="shared" si="7"/>
        <v>83.5</v>
      </c>
      <c r="J169" s="164" t="str">
        <f t="shared" si="6"/>
        <v>TỐT</v>
      </c>
      <c r="K169" s="282"/>
      <c r="L169" s="28"/>
      <c r="M169" s="28"/>
      <c r="N169" s="245"/>
      <c r="P169" s="68"/>
    </row>
    <row r="170" spans="1:14" s="46" customFormat="1" ht="22.5" customHeight="1">
      <c r="A170" s="189">
        <v>162</v>
      </c>
      <c r="B170" s="162" t="s">
        <v>784</v>
      </c>
      <c r="C170" s="177" t="s">
        <v>837</v>
      </c>
      <c r="D170" s="178" t="s">
        <v>836</v>
      </c>
      <c r="E170" s="171" t="s">
        <v>1135</v>
      </c>
      <c r="F170" s="190" t="s">
        <v>1787</v>
      </c>
      <c r="G170" s="190">
        <v>0</v>
      </c>
      <c r="H170" s="190">
        <v>0</v>
      </c>
      <c r="I170" s="253">
        <f t="shared" si="7"/>
        <v>0</v>
      </c>
      <c r="J170" s="164" t="str">
        <f t="shared" si="6"/>
        <v>KÉM</v>
      </c>
      <c r="K170" s="261" t="s">
        <v>1806</v>
      </c>
      <c r="L170" s="28"/>
      <c r="M170" s="28"/>
      <c r="N170" s="245" t="s">
        <v>1091</v>
      </c>
    </row>
    <row r="171" spans="1:14" s="46" customFormat="1" ht="22.5" customHeight="1">
      <c r="A171" s="189">
        <v>163</v>
      </c>
      <c r="B171" s="162" t="s">
        <v>785</v>
      </c>
      <c r="C171" s="177" t="s">
        <v>838</v>
      </c>
      <c r="D171" s="178" t="s">
        <v>229</v>
      </c>
      <c r="E171" s="171" t="s">
        <v>1136</v>
      </c>
      <c r="F171" s="190" t="s">
        <v>1787</v>
      </c>
      <c r="G171" s="190">
        <v>75</v>
      </c>
      <c r="H171" s="190">
        <v>93</v>
      </c>
      <c r="I171" s="253">
        <f t="shared" si="7"/>
        <v>84</v>
      </c>
      <c r="J171" s="164" t="str">
        <f t="shared" si="6"/>
        <v>TỐT</v>
      </c>
      <c r="K171" s="282"/>
      <c r="L171" s="28"/>
      <c r="M171" s="28"/>
      <c r="N171" s="245"/>
    </row>
    <row r="172" spans="1:14" s="46" customFormat="1" ht="22.5" customHeight="1">
      <c r="A172" s="189">
        <v>164</v>
      </c>
      <c r="B172" s="162" t="s">
        <v>786</v>
      </c>
      <c r="C172" s="177" t="s">
        <v>839</v>
      </c>
      <c r="D172" s="178" t="s">
        <v>229</v>
      </c>
      <c r="E172" s="171" t="s">
        <v>1137</v>
      </c>
      <c r="F172" s="190" t="s">
        <v>1787</v>
      </c>
      <c r="G172" s="190">
        <v>0</v>
      </c>
      <c r="H172" s="190">
        <v>73</v>
      </c>
      <c r="I172" s="253">
        <f t="shared" si="7"/>
        <v>36.5</v>
      </c>
      <c r="J172" s="164" t="str">
        <f t="shared" si="6"/>
        <v>YẾU</v>
      </c>
      <c r="K172" s="282"/>
      <c r="L172" s="28"/>
      <c r="M172" s="28"/>
      <c r="N172" s="245"/>
    </row>
    <row r="173" spans="1:14" s="46" customFormat="1" ht="22.5" customHeight="1">
      <c r="A173" s="189">
        <v>165</v>
      </c>
      <c r="B173" s="162" t="s">
        <v>787</v>
      </c>
      <c r="C173" s="177" t="s">
        <v>840</v>
      </c>
      <c r="D173" s="178" t="s">
        <v>229</v>
      </c>
      <c r="E173" s="171" t="s">
        <v>1138</v>
      </c>
      <c r="F173" s="190" t="s">
        <v>1787</v>
      </c>
      <c r="G173" s="190">
        <v>75</v>
      </c>
      <c r="H173" s="190">
        <v>0</v>
      </c>
      <c r="I173" s="253">
        <f t="shared" si="7"/>
        <v>37.5</v>
      </c>
      <c r="J173" s="164" t="str">
        <f t="shared" si="6"/>
        <v>YẾU</v>
      </c>
      <c r="K173" s="261" t="s">
        <v>1806</v>
      </c>
      <c r="L173" s="28"/>
      <c r="M173" s="28"/>
      <c r="N173" s="245"/>
    </row>
    <row r="174" spans="1:14" s="46" customFormat="1" ht="22.5" customHeight="1">
      <c r="A174" s="189">
        <v>166</v>
      </c>
      <c r="B174" s="162" t="s">
        <v>788</v>
      </c>
      <c r="C174" s="177" t="s">
        <v>531</v>
      </c>
      <c r="D174" s="178" t="s">
        <v>229</v>
      </c>
      <c r="E174" s="171" t="s">
        <v>1139</v>
      </c>
      <c r="F174" s="190" t="s">
        <v>1787</v>
      </c>
      <c r="G174" s="190">
        <v>79</v>
      </c>
      <c r="H174" s="190">
        <v>88</v>
      </c>
      <c r="I174" s="253">
        <f t="shared" si="7"/>
        <v>83.5</v>
      </c>
      <c r="J174" s="164" t="str">
        <f t="shared" si="6"/>
        <v>TỐT</v>
      </c>
      <c r="K174" s="282"/>
      <c r="L174" s="28"/>
      <c r="M174" s="28"/>
      <c r="N174" s="245"/>
    </row>
    <row r="175" spans="1:14" s="46" customFormat="1" ht="22.5" customHeight="1">
      <c r="A175" s="189">
        <v>167</v>
      </c>
      <c r="B175" s="162" t="s">
        <v>789</v>
      </c>
      <c r="C175" s="177" t="s">
        <v>841</v>
      </c>
      <c r="D175" s="178" t="s">
        <v>263</v>
      </c>
      <c r="E175" s="171" t="s">
        <v>1140</v>
      </c>
      <c r="F175" s="190" t="s">
        <v>1787</v>
      </c>
      <c r="G175" s="190">
        <v>76</v>
      </c>
      <c r="H175" s="190">
        <v>93</v>
      </c>
      <c r="I175" s="253">
        <f t="shared" si="7"/>
        <v>84.5</v>
      </c>
      <c r="J175" s="164" t="str">
        <f t="shared" si="6"/>
        <v>TỐT</v>
      </c>
      <c r="K175" s="282"/>
      <c r="L175" s="28"/>
      <c r="M175" s="28"/>
      <c r="N175" s="245"/>
    </row>
    <row r="176" spans="1:14" s="46" customFormat="1" ht="22.5" customHeight="1">
      <c r="A176" s="189">
        <v>168</v>
      </c>
      <c r="B176" s="162" t="s">
        <v>790</v>
      </c>
      <c r="C176" s="177" t="s">
        <v>842</v>
      </c>
      <c r="D176" s="178" t="s">
        <v>843</v>
      </c>
      <c r="E176" s="171" t="s">
        <v>1108</v>
      </c>
      <c r="F176" s="190" t="s">
        <v>1787</v>
      </c>
      <c r="G176" s="190">
        <v>0</v>
      </c>
      <c r="H176" s="190">
        <v>88</v>
      </c>
      <c r="I176" s="253">
        <f t="shared" si="7"/>
        <v>44</v>
      </c>
      <c r="J176" s="164" t="str">
        <f t="shared" si="6"/>
        <v>YẾU</v>
      </c>
      <c r="K176" s="282"/>
      <c r="L176" s="28"/>
      <c r="M176" s="28"/>
      <c r="N176" s="245"/>
    </row>
    <row r="177" spans="1:14" s="46" customFormat="1" ht="22.5" customHeight="1">
      <c r="A177" s="189">
        <v>169</v>
      </c>
      <c r="B177" s="162" t="s">
        <v>791</v>
      </c>
      <c r="C177" s="177" t="s">
        <v>844</v>
      </c>
      <c r="D177" s="178" t="s">
        <v>235</v>
      </c>
      <c r="E177" s="171" t="s">
        <v>1141</v>
      </c>
      <c r="F177" s="190" t="s">
        <v>1787</v>
      </c>
      <c r="G177" s="190">
        <v>0</v>
      </c>
      <c r="H177" s="190">
        <v>0</v>
      </c>
      <c r="I177" s="253">
        <f t="shared" si="7"/>
        <v>0</v>
      </c>
      <c r="J177" s="164" t="str">
        <f t="shared" si="6"/>
        <v>KÉM</v>
      </c>
      <c r="K177" s="261" t="s">
        <v>1806</v>
      </c>
      <c r="L177" s="279"/>
      <c r="M177" s="279"/>
      <c r="N177" s="245" t="s">
        <v>1091</v>
      </c>
    </row>
    <row r="178" spans="1:14" s="46" customFormat="1" ht="22.5" customHeight="1">
      <c r="A178" s="189">
        <v>170</v>
      </c>
      <c r="B178" s="162" t="s">
        <v>792</v>
      </c>
      <c r="C178" s="177" t="s">
        <v>845</v>
      </c>
      <c r="D178" s="178" t="s">
        <v>846</v>
      </c>
      <c r="E178" s="171" t="s">
        <v>1142</v>
      </c>
      <c r="F178" s="190" t="s">
        <v>1787</v>
      </c>
      <c r="G178" s="190">
        <v>76</v>
      </c>
      <c r="H178" s="190">
        <v>84</v>
      </c>
      <c r="I178" s="253">
        <f t="shared" si="7"/>
        <v>80</v>
      </c>
      <c r="J178" s="164" t="str">
        <f t="shared" si="6"/>
        <v>TỐT</v>
      </c>
      <c r="K178" s="282"/>
      <c r="L178" s="28"/>
      <c r="M178" s="28"/>
      <c r="N178" s="245"/>
    </row>
    <row r="179" spans="1:14" s="46" customFormat="1" ht="22.5" customHeight="1">
      <c r="A179" s="189">
        <v>171</v>
      </c>
      <c r="B179" s="162" t="s">
        <v>793</v>
      </c>
      <c r="C179" s="177" t="s">
        <v>847</v>
      </c>
      <c r="D179" s="178" t="s">
        <v>846</v>
      </c>
      <c r="E179" s="171" t="s">
        <v>1143</v>
      </c>
      <c r="F179" s="190" t="s">
        <v>1787</v>
      </c>
      <c r="G179" s="190">
        <v>72</v>
      </c>
      <c r="H179" s="190">
        <v>0</v>
      </c>
      <c r="I179" s="253">
        <f t="shared" si="7"/>
        <v>36</v>
      </c>
      <c r="J179" s="164" t="str">
        <f t="shared" si="6"/>
        <v>YẾU</v>
      </c>
      <c r="K179" s="261" t="s">
        <v>1806</v>
      </c>
      <c r="L179" s="28"/>
      <c r="M179" s="28"/>
      <c r="N179" s="245"/>
    </row>
    <row r="180" spans="1:14" s="46" customFormat="1" ht="22.5" customHeight="1">
      <c r="A180" s="189">
        <v>172</v>
      </c>
      <c r="B180" s="162" t="s">
        <v>794</v>
      </c>
      <c r="C180" s="177" t="s">
        <v>848</v>
      </c>
      <c r="D180" s="178" t="s">
        <v>846</v>
      </c>
      <c r="E180" s="171" t="s">
        <v>1144</v>
      </c>
      <c r="F180" s="190" t="s">
        <v>1787</v>
      </c>
      <c r="G180" s="190">
        <v>76</v>
      </c>
      <c r="H180" s="190">
        <v>94</v>
      </c>
      <c r="I180" s="253">
        <f t="shared" si="7"/>
        <v>85</v>
      </c>
      <c r="J180" s="164" t="str">
        <f t="shared" si="6"/>
        <v>TỐT</v>
      </c>
      <c r="K180" s="282"/>
      <c r="L180" s="28"/>
      <c r="M180" s="28"/>
      <c r="N180" s="245"/>
    </row>
    <row r="181" spans="1:18" s="46" customFormat="1" ht="22.5" customHeight="1">
      <c r="A181" s="189">
        <v>173</v>
      </c>
      <c r="B181" s="162" t="s">
        <v>795</v>
      </c>
      <c r="C181" s="177" t="s">
        <v>849</v>
      </c>
      <c r="D181" s="178" t="s">
        <v>846</v>
      </c>
      <c r="E181" s="171" t="s">
        <v>1145</v>
      </c>
      <c r="F181" s="190" t="s">
        <v>1787</v>
      </c>
      <c r="G181" s="190">
        <v>76</v>
      </c>
      <c r="H181" s="190">
        <v>91</v>
      </c>
      <c r="I181" s="253">
        <f t="shared" si="7"/>
        <v>83.5</v>
      </c>
      <c r="J181" s="164" t="str">
        <f t="shared" si="6"/>
        <v>TỐT</v>
      </c>
      <c r="K181" s="282"/>
      <c r="L181" s="28"/>
      <c r="M181" s="28"/>
      <c r="N181" s="245"/>
      <c r="R181" s="46" t="s">
        <v>1088</v>
      </c>
    </row>
    <row r="182" spans="1:18" s="46" customFormat="1" ht="22.5" customHeight="1">
      <c r="A182" s="189">
        <v>174</v>
      </c>
      <c r="B182" s="162" t="s">
        <v>796</v>
      </c>
      <c r="C182" s="177" t="s">
        <v>850</v>
      </c>
      <c r="D182" s="178" t="s">
        <v>846</v>
      </c>
      <c r="E182" s="171" t="s">
        <v>1146</v>
      </c>
      <c r="F182" s="190" t="s">
        <v>1787</v>
      </c>
      <c r="G182" s="190">
        <v>0</v>
      </c>
      <c r="H182" s="190">
        <v>0</v>
      </c>
      <c r="I182" s="253">
        <f t="shared" si="7"/>
        <v>0</v>
      </c>
      <c r="J182" s="164" t="str">
        <f t="shared" si="6"/>
        <v>KÉM</v>
      </c>
      <c r="K182" s="261" t="s">
        <v>1806</v>
      </c>
      <c r="L182" s="28"/>
      <c r="M182" s="28"/>
      <c r="N182" s="245" t="s">
        <v>1091</v>
      </c>
      <c r="P182" s="46" t="s">
        <v>1093</v>
      </c>
      <c r="R182" s="46" t="s">
        <v>1745</v>
      </c>
    </row>
    <row r="183" spans="1:14" s="46" customFormat="1" ht="22.5" customHeight="1">
      <c r="A183" s="189">
        <v>175</v>
      </c>
      <c r="B183" s="162" t="s">
        <v>798</v>
      </c>
      <c r="C183" s="177" t="s">
        <v>853</v>
      </c>
      <c r="D183" s="178" t="s">
        <v>460</v>
      </c>
      <c r="E183" s="171" t="s">
        <v>1148</v>
      </c>
      <c r="F183" s="190" t="s">
        <v>1787</v>
      </c>
      <c r="G183" s="190">
        <v>78</v>
      </c>
      <c r="H183" s="190">
        <v>0</v>
      </c>
      <c r="I183" s="253">
        <f t="shared" si="7"/>
        <v>39</v>
      </c>
      <c r="J183" s="164" t="str">
        <f t="shared" si="6"/>
        <v>YẾU</v>
      </c>
      <c r="K183" s="261" t="s">
        <v>1806</v>
      </c>
      <c r="L183" s="28"/>
      <c r="M183" s="28"/>
      <c r="N183" s="245"/>
    </row>
    <row r="184" spans="1:18" s="46" customFormat="1" ht="22.5" customHeight="1">
      <c r="A184" s="189">
        <v>176</v>
      </c>
      <c r="B184" s="162">
        <v>2020340963</v>
      </c>
      <c r="C184" s="179" t="s">
        <v>854</v>
      </c>
      <c r="D184" s="180" t="s">
        <v>247</v>
      </c>
      <c r="E184" s="169" t="s">
        <v>1733</v>
      </c>
      <c r="F184" s="190" t="s">
        <v>1787</v>
      </c>
      <c r="G184" s="190">
        <v>0</v>
      </c>
      <c r="H184" s="190">
        <v>86</v>
      </c>
      <c r="I184" s="253">
        <f t="shared" si="7"/>
        <v>43</v>
      </c>
      <c r="J184" s="164" t="str">
        <f t="shared" si="6"/>
        <v>YẾU</v>
      </c>
      <c r="K184" s="282"/>
      <c r="L184" s="28"/>
      <c r="M184" s="28"/>
      <c r="N184" s="245"/>
      <c r="P184" s="46" t="s">
        <v>1093</v>
      </c>
      <c r="R184" s="46" t="s">
        <v>1744</v>
      </c>
    </row>
    <row r="185" spans="1:14" s="46" customFormat="1" ht="22.5" customHeight="1">
      <c r="A185" s="189">
        <v>177</v>
      </c>
      <c r="B185" s="162">
        <v>2021340986</v>
      </c>
      <c r="C185" s="179" t="s">
        <v>856</v>
      </c>
      <c r="D185" s="180" t="s">
        <v>249</v>
      </c>
      <c r="E185" s="192" t="s">
        <v>312</v>
      </c>
      <c r="F185" s="190" t="s">
        <v>1787</v>
      </c>
      <c r="G185" s="190">
        <v>66</v>
      </c>
      <c r="H185" s="190">
        <v>0</v>
      </c>
      <c r="I185" s="253">
        <f t="shared" si="7"/>
        <v>33</v>
      </c>
      <c r="J185" s="164" t="str">
        <f t="shared" si="6"/>
        <v>YẾU</v>
      </c>
      <c r="K185" s="261" t="s">
        <v>1806</v>
      </c>
      <c r="L185" s="28"/>
      <c r="M185" s="28"/>
      <c r="N185" s="245"/>
    </row>
    <row r="186" spans="1:14" s="46" customFormat="1" ht="22.5" customHeight="1">
      <c r="A186" s="189">
        <v>178</v>
      </c>
      <c r="B186" s="162">
        <v>2010226815</v>
      </c>
      <c r="C186" s="179" t="s">
        <v>858</v>
      </c>
      <c r="D186" s="180" t="s">
        <v>295</v>
      </c>
      <c r="E186" s="169" t="s">
        <v>1732</v>
      </c>
      <c r="F186" s="190" t="s">
        <v>1787</v>
      </c>
      <c r="G186" s="190">
        <v>0</v>
      </c>
      <c r="H186" s="190">
        <v>0</v>
      </c>
      <c r="I186" s="253">
        <f t="shared" si="7"/>
        <v>0</v>
      </c>
      <c r="J186" s="164" t="str">
        <f t="shared" si="6"/>
        <v>KÉM</v>
      </c>
      <c r="K186" s="261" t="s">
        <v>1806</v>
      </c>
      <c r="L186" s="28"/>
      <c r="M186" s="28"/>
      <c r="N186" s="245"/>
    </row>
    <row r="187" spans="1:14" s="46" customFormat="1" ht="22.5" customHeight="1">
      <c r="A187" s="193">
        <v>179</v>
      </c>
      <c r="B187" s="166">
        <v>171575661</v>
      </c>
      <c r="C187" s="194" t="s">
        <v>1192</v>
      </c>
      <c r="D187" s="195" t="s">
        <v>535</v>
      </c>
      <c r="E187" s="174" t="s">
        <v>1193</v>
      </c>
      <c r="F187" s="196" t="s">
        <v>1787</v>
      </c>
      <c r="G187" s="196">
        <v>84</v>
      </c>
      <c r="H187" s="196">
        <v>0</v>
      </c>
      <c r="I187" s="254">
        <f t="shared" si="7"/>
        <v>42</v>
      </c>
      <c r="J187" s="167" t="str">
        <f t="shared" si="6"/>
        <v>YẾU</v>
      </c>
      <c r="K187" s="285" t="s">
        <v>1806</v>
      </c>
      <c r="L187" s="28"/>
      <c r="M187" s="28"/>
      <c r="N187" s="245"/>
    </row>
    <row r="188" spans="1:14" ht="16.5">
      <c r="A188" s="3"/>
      <c r="B188" s="4"/>
      <c r="C188" s="88"/>
      <c r="D188" s="135"/>
      <c r="E188" s="4"/>
      <c r="F188" s="4"/>
      <c r="G188" s="4"/>
      <c r="H188" s="4"/>
      <c r="I188" s="4"/>
      <c r="J188" s="4"/>
      <c r="K188" s="4"/>
      <c r="L188" s="4"/>
      <c r="M188" s="4"/>
      <c r="N188" s="36"/>
    </row>
    <row r="189" spans="1:14" ht="16.5">
      <c r="A189" s="10"/>
      <c r="B189" s="3"/>
      <c r="C189" s="88"/>
      <c r="D189" s="135"/>
      <c r="E189" s="42"/>
      <c r="F189" s="300" t="s">
        <v>1799</v>
      </c>
      <c r="G189" s="300"/>
      <c r="H189" s="300"/>
      <c r="I189" s="300"/>
      <c r="J189" s="242"/>
      <c r="K189" s="242"/>
      <c r="L189" s="242"/>
      <c r="M189" s="242"/>
      <c r="N189" s="242"/>
    </row>
    <row r="190" spans="1:14" ht="16.5">
      <c r="A190" s="12"/>
      <c r="B190" s="3"/>
      <c r="C190" s="88"/>
      <c r="D190" s="135"/>
      <c r="E190" s="4"/>
      <c r="F190" s="241" t="s">
        <v>5</v>
      </c>
      <c r="G190" s="65" t="s">
        <v>6</v>
      </c>
      <c r="H190" s="300" t="s">
        <v>14</v>
      </c>
      <c r="I190" s="300"/>
      <c r="J190" s="238"/>
      <c r="K190" s="238"/>
      <c r="L190" s="238"/>
      <c r="M190" s="238"/>
      <c r="N190" s="238"/>
    </row>
    <row r="191" spans="1:14" ht="16.5">
      <c r="A191" s="2"/>
      <c r="B191" s="3"/>
      <c r="C191" s="88"/>
      <c r="D191" s="135"/>
      <c r="E191" s="4"/>
      <c r="F191" s="241" t="s">
        <v>1294</v>
      </c>
      <c r="G191" s="65">
        <f aca="true" t="shared" si="8" ref="G191:G197">COUNTIF($J$9:$J$187,F191)</f>
        <v>33</v>
      </c>
      <c r="H191" s="298">
        <f>G191/$G$198</f>
        <v>0.18435754189944134</v>
      </c>
      <c r="I191" s="298"/>
      <c r="J191" s="44"/>
      <c r="K191" s="44"/>
      <c r="L191" s="44"/>
      <c r="M191" s="44"/>
      <c r="N191" s="240"/>
    </row>
    <row r="192" spans="1:14" ht="16.5">
      <c r="A192" s="295" t="s">
        <v>15</v>
      </c>
      <c r="B192" s="295"/>
      <c r="C192" s="295"/>
      <c r="D192" s="135"/>
      <c r="E192" s="4"/>
      <c r="F192" s="241" t="s">
        <v>1296</v>
      </c>
      <c r="G192" s="65">
        <f t="shared" si="8"/>
        <v>67</v>
      </c>
      <c r="H192" s="298">
        <f aca="true" t="shared" si="9" ref="H192:H198">G192/$G$198</f>
        <v>0.3743016759776536</v>
      </c>
      <c r="I192" s="298"/>
      <c r="J192" s="44"/>
      <c r="K192" s="44"/>
      <c r="L192" s="44"/>
      <c r="M192" s="44"/>
      <c r="N192" s="240"/>
    </row>
    <row r="193" spans="1:14" ht="16.5">
      <c r="A193" s="3"/>
      <c r="B193" s="3"/>
      <c r="C193" s="88"/>
      <c r="D193" s="135"/>
      <c r="E193" s="4"/>
      <c r="F193" s="241" t="s">
        <v>7</v>
      </c>
      <c r="G193" s="65">
        <f t="shared" si="8"/>
        <v>13</v>
      </c>
      <c r="H193" s="298">
        <f t="shared" si="9"/>
        <v>0.07262569832402235</v>
      </c>
      <c r="I193" s="298"/>
      <c r="J193" s="44"/>
      <c r="K193" s="44"/>
      <c r="L193" s="44"/>
      <c r="M193" s="44"/>
      <c r="N193" s="240"/>
    </row>
    <row r="194" spans="1:14" ht="16.5">
      <c r="A194" s="3"/>
      <c r="B194" s="3"/>
      <c r="C194" s="88"/>
      <c r="D194" s="135"/>
      <c r="E194" s="4"/>
      <c r="F194" s="241" t="s">
        <v>8</v>
      </c>
      <c r="G194" s="65">
        <f t="shared" si="8"/>
        <v>0</v>
      </c>
      <c r="H194" s="298">
        <f t="shared" si="9"/>
        <v>0</v>
      </c>
      <c r="I194" s="298"/>
      <c r="J194" s="44"/>
      <c r="K194" s="44"/>
      <c r="L194" s="44"/>
      <c r="M194" s="44"/>
      <c r="N194" s="240"/>
    </row>
    <row r="195" spans="1:14" ht="16.5">
      <c r="A195" s="3"/>
      <c r="B195" s="3"/>
      <c r="C195" s="88"/>
      <c r="D195" s="135"/>
      <c r="E195" s="4"/>
      <c r="F195" s="241" t="s">
        <v>1782</v>
      </c>
      <c r="G195" s="65">
        <f t="shared" si="8"/>
        <v>0</v>
      </c>
      <c r="H195" s="298">
        <f t="shared" si="9"/>
        <v>0</v>
      </c>
      <c r="I195" s="298"/>
      <c r="J195" s="44"/>
      <c r="K195" s="44"/>
      <c r="L195" s="44"/>
      <c r="M195" s="44"/>
      <c r="N195" s="240"/>
    </row>
    <row r="196" spans="1:14" ht="16.5">
      <c r="A196" s="3"/>
      <c r="B196" s="3"/>
      <c r="C196" s="88"/>
      <c r="D196" s="135"/>
      <c r="E196" s="4"/>
      <c r="F196" s="241" t="s">
        <v>1800</v>
      </c>
      <c r="G196" s="65">
        <f t="shared" si="8"/>
        <v>39</v>
      </c>
      <c r="H196" s="298">
        <f t="shared" si="9"/>
        <v>0.21787709497206703</v>
      </c>
      <c r="I196" s="298"/>
      <c r="J196" s="44"/>
      <c r="K196" s="44"/>
      <c r="L196" s="44"/>
      <c r="M196" s="44"/>
      <c r="N196" s="240"/>
    </row>
    <row r="197" spans="1:14" ht="16.5">
      <c r="A197" s="3"/>
      <c r="B197" s="3"/>
      <c r="C197" s="88"/>
      <c r="D197" s="135"/>
      <c r="E197" s="4"/>
      <c r="F197" s="241" t="s">
        <v>10</v>
      </c>
      <c r="G197" s="65">
        <f t="shared" si="8"/>
        <v>27</v>
      </c>
      <c r="H197" s="298">
        <f t="shared" si="9"/>
        <v>0.15083798882681565</v>
      </c>
      <c r="I197" s="298"/>
      <c r="J197" s="44"/>
      <c r="K197" s="44"/>
      <c r="L197" s="44"/>
      <c r="M197" s="44"/>
      <c r="N197" s="240"/>
    </row>
    <row r="198" spans="1:14" ht="16.5">
      <c r="A198" s="295" t="s">
        <v>166</v>
      </c>
      <c r="B198" s="295"/>
      <c r="C198" s="295"/>
      <c r="D198" s="135"/>
      <c r="E198" s="4"/>
      <c r="F198" s="241" t="s">
        <v>11</v>
      </c>
      <c r="G198" s="65">
        <f>SUM(G191:G197)</f>
        <v>179</v>
      </c>
      <c r="H198" s="298">
        <f t="shared" si="9"/>
        <v>1</v>
      </c>
      <c r="I198" s="298"/>
      <c r="J198" s="238"/>
      <c r="K198" s="238"/>
      <c r="L198" s="238"/>
      <c r="M198" s="238"/>
      <c r="N198" s="240"/>
    </row>
    <row r="199" spans="1:21" s="46" customFormat="1" ht="15.75">
      <c r="A199" s="9"/>
      <c r="B199" s="9"/>
      <c r="C199" s="158"/>
      <c r="D199" s="158"/>
      <c r="E199" s="9"/>
      <c r="F199" s="9"/>
      <c r="G199" s="237" t="s">
        <v>1813</v>
      </c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</row>
    <row r="200" spans="1:21" s="46" customFormat="1" ht="15.75">
      <c r="A200" s="301" t="s">
        <v>1785</v>
      </c>
      <c r="B200" s="301"/>
      <c r="C200" s="301"/>
      <c r="D200" s="301"/>
      <c r="E200" s="301"/>
      <c r="F200" s="301"/>
      <c r="G200" s="301"/>
      <c r="H200" s="301"/>
      <c r="I200" s="301"/>
      <c r="J200" s="301"/>
      <c r="K200" s="301"/>
      <c r="L200" s="71"/>
      <c r="M200" s="71"/>
      <c r="N200" s="71"/>
      <c r="O200" s="71"/>
      <c r="P200" s="71"/>
      <c r="Q200" s="71"/>
      <c r="R200" s="71"/>
      <c r="S200" s="71"/>
      <c r="T200" s="71"/>
      <c r="U200" s="71"/>
    </row>
    <row r="201" spans="3:7" s="46" customFormat="1" ht="15.75">
      <c r="C201" s="136"/>
      <c r="D201" s="137"/>
      <c r="G201" s="120"/>
    </row>
    <row r="202" spans="3:7" s="46" customFormat="1" ht="15.75">
      <c r="C202" s="136"/>
      <c r="D202" s="137"/>
      <c r="G202" s="120"/>
    </row>
    <row r="203" spans="3:7" s="46" customFormat="1" ht="15.75">
      <c r="C203" s="136"/>
      <c r="D203" s="137"/>
      <c r="G203" s="120"/>
    </row>
    <row r="204" spans="3:7" s="46" customFormat="1" ht="15.75">
      <c r="C204" s="136"/>
      <c r="D204" s="137"/>
      <c r="G204" s="120"/>
    </row>
    <row r="205" spans="1:11" s="46" customFormat="1" ht="15.75">
      <c r="A205" s="302" t="s">
        <v>1814</v>
      </c>
      <c r="B205" s="302"/>
      <c r="C205" s="302"/>
      <c r="D205" s="302"/>
      <c r="E205" s="302"/>
      <c r="F205" s="302"/>
      <c r="G205" s="302"/>
      <c r="H205" s="302"/>
      <c r="I205" s="302"/>
      <c r="J205" s="302"/>
      <c r="K205" s="302"/>
    </row>
  </sheetData>
  <sheetProtection/>
  <mergeCells count="23">
    <mergeCell ref="A200:K200"/>
    <mergeCell ref="A205:K205"/>
    <mergeCell ref="A198:C198"/>
    <mergeCell ref="H194:I194"/>
    <mergeCell ref="H195:I195"/>
    <mergeCell ref="H196:I196"/>
    <mergeCell ref="H197:I197"/>
    <mergeCell ref="H198:I198"/>
    <mergeCell ref="A1:C1"/>
    <mergeCell ref="D1:N1"/>
    <mergeCell ref="A2:C2"/>
    <mergeCell ref="D2:N2"/>
    <mergeCell ref="A4:N4"/>
    <mergeCell ref="H192:I192"/>
    <mergeCell ref="A5:N5"/>
    <mergeCell ref="A6:N6"/>
    <mergeCell ref="A192:C192"/>
    <mergeCell ref="F189:I189"/>
    <mergeCell ref="A7:N7"/>
    <mergeCell ref="C8:D8"/>
    <mergeCell ref="H193:I193"/>
    <mergeCell ref="H190:I190"/>
    <mergeCell ref="H191:I191"/>
  </mergeCells>
  <printOptions/>
  <pageMargins left="0.2" right="0.2" top="0.28" bottom="0.2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U188"/>
  <sheetViews>
    <sheetView zoomScalePageLayoutView="0" workbookViewId="0" topLeftCell="A154">
      <selection activeCell="J156" sqref="J156"/>
    </sheetView>
  </sheetViews>
  <sheetFormatPr defaultColWidth="9.140625" defaultRowHeight="15"/>
  <cols>
    <col min="1" max="1" width="5.140625" style="38" customWidth="1"/>
    <col min="2" max="2" width="13.57421875" style="46" customWidth="1"/>
    <col min="3" max="3" width="19.7109375" style="206" bestFit="1" customWidth="1"/>
    <col min="4" max="4" width="8.57421875" style="207" customWidth="1"/>
    <col min="5" max="5" width="11.28125" style="38" bestFit="1" customWidth="1"/>
    <col min="6" max="6" width="10.140625" style="38" customWidth="1"/>
    <col min="7" max="7" width="7.421875" style="38" customWidth="1"/>
    <col min="8" max="8" width="6.7109375" style="38" customWidth="1"/>
    <col min="9" max="9" width="6.8515625" style="38" customWidth="1"/>
    <col min="10" max="10" width="9.00390625" style="38" customWidth="1"/>
    <col min="11" max="11" width="8.8515625" style="38" bestFit="1" customWidth="1"/>
    <col min="12" max="12" width="35.7109375" style="45" customWidth="1"/>
    <col min="13" max="13" width="9.140625" style="45" customWidth="1"/>
    <col min="14" max="16384" width="9.140625" style="38" customWidth="1"/>
  </cols>
  <sheetData>
    <row r="1" spans="1:13" s="46" customFormat="1" ht="18.75" customHeight="1">
      <c r="A1" s="307" t="s">
        <v>1</v>
      </c>
      <c r="B1" s="307"/>
      <c r="C1" s="307"/>
      <c r="D1" s="307" t="s">
        <v>2</v>
      </c>
      <c r="E1" s="307"/>
      <c r="F1" s="307"/>
      <c r="G1" s="307"/>
      <c r="H1" s="307"/>
      <c r="I1" s="307"/>
      <c r="J1" s="307"/>
      <c r="K1" s="307"/>
      <c r="L1" s="128"/>
      <c r="M1" s="128"/>
    </row>
    <row r="2" spans="1:13" s="46" customFormat="1" ht="18.75" customHeight="1">
      <c r="A2" s="309" t="s">
        <v>0</v>
      </c>
      <c r="B2" s="309"/>
      <c r="C2" s="309"/>
      <c r="D2" s="308" t="s">
        <v>3</v>
      </c>
      <c r="E2" s="308"/>
      <c r="F2" s="308"/>
      <c r="G2" s="308"/>
      <c r="H2" s="308"/>
      <c r="I2" s="308"/>
      <c r="J2" s="308"/>
      <c r="K2" s="308"/>
      <c r="L2" s="129"/>
      <c r="M2" s="129"/>
    </row>
    <row r="3" spans="1:13" s="46" customFormat="1" ht="15.75">
      <c r="A3" s="92"/>
      <c r="B3" s="121"/>
      <c r="C3" s="202"/>
      <c r="D3" s="158"/>
      <c r="E3" s="16"/>
      <c r="F3" s="16"/>
      <c r="G3" s="92"/>
      <c r="H3" s="92"/>
      <c r="I3" s="92"/>
      <c r="J3" s="92"/>
      <c r="K3" s="16"/>
      <c r="L3" s="39"/>
      <c r="M3" s="39"/>
    </row>
    <row r="4" spans="1:13" ht="16.5">
      <c r="A4" s="303" t="s">
        <v>30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128"/>
      <c r="M4" s="128"/>
    </row>
    <row r="5" spans="1:13" ht="15.75">
      <c r="A5" s="309" t="s">
        <v>563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128"/>
      <c r="M5" s="128"/>
    </row>
    <row r="6" spans="1:13" ht="15.75">
      <c r="A6" s="309" t="s">
        <v>1788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128"/>
      <c r="M6" s="128"/>
    </row>
    <row r="7" spans="1:11" s="127" customFormat="1" ht="16.5">
      <c r="A7" s="299" t="s">
        <v>1731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</row>
    <row r="8" spans="1:14" s="9" customFormat="1" ht="54" customHeight="1">
      <c r="A8" s="216" t="s">
        <v>1730</v>
      </c>
      <c r="B8" s="216" t="s">
        <v>1729</v>
      </c>
      <c r="C8" s="296" t="s">
        <v>1728</v>
      </c>
      <c r="D8" s="297"/>
      <c r="E8" s="216" t="s">
        <v>1742</v>
      </c>
      <c r="F8" s="216" t="s">
        <v>1727</v>
      </c>
      <c r="G8" s="231" t="s">
        <v>1795</v>
      </c>
      <c r="H8" s="231" t="s">
        <v>1796</v>
      </c>
      <c r="I8" s="232" t="s">
        <v>1797</v>
      </c>
      <c r="J8" s="233" t="s">
        <v>1798</v>
      </c>
      <c r="K8" s="243" t="s">
        <v>4</v>
      </c>
      <c r="L8" s="40"/>
      <c r="M8" s="40"/>
      <c r="N8" s="26"/>
    </row>
    <row r="9" spans="1:13" s="198" customFormat="1" ht="21.75" customHeight="1">
      <c r="A9" s="187">
        <v>1</v>
      </c>
      <c r="B9" s="160" t="s">
        <v>565</v>
      </c>
      <c r="C9" s="175" t="s">
        <v>564</v>
      </c>
      <c r="D9" s="176" t="s">
        <v>238</v>
      </c>
      <c r="E9" s="188" t="s">
        <v>1364</v>
      </c>
      <c r="F9" s="188" t="s">
        <v>1790</v>
      </c>
      <c r="G9" s="188">
        <v>85</v>
      </c>
      <c r="H9" s="188">
        <v>0</v>
      </c>
      <c r="I9" s="252">
        <f>SUM(G9:H9)/2</f>
        <v>42.5</v>
      </c>
      <c r="J9" s="161" t="str">
        <f>IF(I9&gt;=90,"X SẮC",IF(I9&gt;=80,"TỐT",IF(I9&gt;=70,"KHÁ",IF(I9&gt;=60,"TB. KHÁ",IF(I9&gt;=50,"T.BÌNH",IF(I9&gt;=30,"YẾU","KÉM"))))))</f>
        <v>YẾU</v>
      </c>
      <c r="K9" s="284"/>
      <c r="L9" s="41"/>
      <c r="M9" s="41"/>
    </row>
    <row r="10" spans="1:13" s="198" customFormat="1" ht="21.75" customHeight="1">
      <c r="A10" s="189">
        <v>2</v>
      </c>
      <c r="B10" s="162">
        <v>2020345394</v>
      </c>
      <c r="C10" s="177" t="s">
        <v>269</v>
      </c>
      <c r="D10" s="178" t="s">
        <v>238</v>
      </c>
      <c r="E10" s="190" t="s">
        <v>350</v>
      </c>
      <c r="F10" s="190" t="s">
        <v>1790</v>
      </c>
      <c r="G10" s="190">
        <v>98</v>
      </c>
      <c r="H10" s="190">
        <v>95</v>
      </c>
      <c r="I10" s="253">
        <f>SUM(G10:H10)/2</f>
        <v>96.5</v>
      </c>
      <c r="J10" s="190" t="str">
        <f>IF(I10&gt;=90,"X SẮC",IF(I10&gt;=80,"TỐT",IF(I10&gt;=70,"KHÁ",IF(I10&gt;=60,"TB. KHÁ",IF(I10&gt;=50,"T.BÌNH",IF(I10&gt;=30,"YẾU","KÉM"))))))</f>
        <v>X SẮC</v>
      </c>
      <c r="K10" s="282"/>
      <c r="L10" s="41"/>
      <c r="M10" s="41"/>
    </row>
    <row r="11" spans="1:13" s="198" customFormat="1" ht="21.75" customHeight="1">
      <c r="A11" s="189">
        <v>3</v>
      </c>
      <c r="B11" s="162" t="s">
        <v>567</v>
      </c>
      <c r="C11" s="177" t="s">
        <v>566</v>
      </c>
      <c r="D11" s="178" t="s">
        <v>175</v>
      </c>
      <c r="E11" s="190" t="s">
        <v>1365</v>
      </c>
      <c r="F11" s="190" t="s">
        <v>1790</v>
      </c>
      <c r="G11" s="190">
        <v>90</v>
      </c>
      <c r="H11" s="190">
        <v>85</v>
      </c>
      <c r="I11" s="253">
        <f aca="true" t="shared" si="0" ref="I11:I62">SUM(G11:H11)/2</f>
        <v>87.5</v>
      </c>
      <c r="J11" s="190" t="str">
        <f aca="true" t="shared" si="1" ref="J11:J62">IF(I11&gt;=90,"X SẮC",IF(I11&gt;=80,"TỐT",IF(I11&gt;=70,"KHÁ",IF(I11&gt;=60,"TB. KHÁ",IF(I11&gt;=50,"T.BÌNH",IF(I11&gt;=30,"YẾU","KÉM"))))))</f>
        <v>TỐT</v>
      </c>
      <c r="K11" s="282"/>
      <c r="L11" s="41"/>
      <c r="M11" s="41"/>
    </row>
    <row r="12" spans="1:13" s="198" customFormat="1" ht="21.75" customHeight="1">
      <c r="A12" s="189">
        <v>4</v>
      </c>
      <c r="B12" s="162" t="s">
        <v>569</v>
      </c>
      <c r="C12" s="177" t="s">
        <v>568</v>
      </c>
      <c r="D12" s="178" t="s">
        <v>175</v>
      </c>
      <c r="E12" s="190" t="s">
        <v>1366</v>
      </c>
      <c r="F12" s="190" t="s">
        <v>1790</v>
      </c>
      <c r="G12" s="190">
        <v>88</v>
      </c>
      <c r="H12" s="190">
        <v>83</v>
      </c>
      <c r="I12" s="253">
        <f t="shared" si="0"/>
        <v>85.5</v>
      </c>
      <c r="J12" s="190" t="str">
        <f t="shared" si="1"/>
        <v>TỐT</v>
      </c>
      <c r="K12" s="282"/>
      <c r="L12" s="41"/>
      <c r="M12" s="41"/>
    </row>
    <row r="13" spans="1:13" s="198" customFormat="1" ht="21.75" customHeight="1">
      <c r="A13" s="189">
        <v>5</v>
      </c>
      <c r="B13" s="162" t="s">
        <v>571</v>
      </c>
      <c r="C13" s="177" t="s">
        <v>570</v>
      </c>
      <c r="D13" s="178" t="s">
        <v>175</v>
      </c>
      <c r="E13" s="190" t="s">
        <v>1177</v>
      </c>
      <c r="F13" s="190" t="s">
        <v>1790</v>
      </c>
      <c r="G13" s="190">
        <v>90</v>
      </c>
      <c r="H13" s="190">
        <v>0</v>
      </c>
      <c r="I13" s="253">
        <f t="shared" si="0"/>
        <v>45</v>
      </c>
      <c r="J13" s="190" t="str">
        <f t="shared" si="1"/>
        <v>YẾU</v>
      </c>
      <c r="K13" s="282" t="s">
        <v>34</v>
      </c>
      <c r="L13" s="41"/>
      <c r="M13" s="41"/>
    </row>
    <row r="14" spans="1:13" s="198" customFormat="1" ht="21.75" customHeight="1">
      <c r="A14" s="189">
        <v>6</v>
      </c>
      <c r="B14" s="162" t="s">
        <v>573</v>
      </c>
      <c r="C14" s="177" t="s">
        <v>572</v>
      </c>
      <c r="D14" s="178" t="s">
        <v>175</v>
      </c>
      <c r="E14" s="190" t="s">
        <v>1367</v>
      </c>
      <c r="F14" s="190" t="s">
        <v>1790</v>
      </c>
      <c r="G14" s="190">
        <v>90</v>
      </c>
      <c r="H14" s="190">
        <v>82</v>
      </c>
      <c r="I14" s="253">
        <f t="shared" si="0"/>
        <v>86</v>
      </c>
      <c r="J14" s="190" t="str">
        <f t="shared" si="1"/>
        <v>TỐT</v>
      </c>
      <c r="K14" s="282"/>
      <c r="L14" s="41"/>
      <c r="M14" s="41"/>
    </row>
    <row r="15" spans="1:13" s="198" customFormat="1" ht="21.75" customHeight="1">
      <c r="A15" s="189">
        <v>7</v>
      </c>
      <c r="B15" s="162" t="s">
        <v>576</v>
      </c>
      <c r="C15" s="177" t="s">
        <v>574</v>
      </c>
      <c r="D15" s="178" t="s">
        <v>575</v>
      </c>
      <c r="E15" s="190" t="s">
        <v>1368</v>
      </c>
      <c r="F15" s="190" t="s">
        <v>1790</v>
      </c>
      <c r="G15" s="190">
        <v>95</v>
      </c>
      <c r="H15" s="190">
        <v>93</v>
      </c>
      <c r="I15" s="253">
        <f t="shared" si="0"/>
        <v>94</v>
      </c>
      <c r="J15" s="190" t="str">
        <f t="shared" si="1"/>
        <v>X SẮC</v>
      </c>
      <c r="K15" s="282"/>
      <c r="L15" s="41"/>
      <c r="M15" s="41"/>
    </row>
    <row r="16" spans="1:13" s="198" customFormat="1" ht="21.75" customHeight="1">
      <c r="A16" s="189">
        <v>8</v>
      </c>
      <c r="B16" s="162" t="s">
        <v>579</v>
      </c>
      <c r="C16" s="177" t="s">
        <v>577</v>
      </c>
      <c r="D16" s="178" t="s">
        <v>578</v>
      </c>
      <c r="E16" s="190" t="s">
        <v>1369</v>
      </c>
      <c r="F16" s="190" t="s">
        <v>1790</v>
      </c>
      <c r="G16" s="190">
        <v>98</v>
      </c>
      <c r="H16" s="190">
        <v>93</v>
      </c>
      <c r="I16" s="253">
        <f t="shared" si="0"/>
        <v>95.5</v>
      </c>
      <c r="J16" s="190" t="str">
        <f t="shared" si="1"/>
        <v>X SẮC</v>
      </c>
      <c r="K16" s="282"/>
      <c r="L16" s="41"/>
      <c r="M16" s="41"/>
    </row>
    <row r="17" spans="1:13" s="198" customFormat="1" ht="21.75" customHeight="1">
      <c r="A17" s="189">
        <v>9</v>
      </c>
      <c r="B17" s="162" t="s">
        <v>581</v>
      </c>
      <c r="C17" s="177" t="s">
        <v>580</v>
      </c>
      <c r="D17" s="178" t="s">
        <v>578</v>
      </c>
      <c r="E17" s="190" t="s">
        <v>1176</v>
      </c>
      <c r="F17" s="190" t="s">
        <v>1790</v>
      </c>
      <c r="G17" s="190">
        <v>95</v>
      </c>
      <c r="H17" s="190">
        <v>82</v>
      </c>
      <c r="I17" s="253">
        <f t="shared" si="0"/>
        <v>88.5</v>
      </c>
      <c r="J17" s="190" t="str">
        <f t="shared" si="1"/>
        <v>TỐT</v>
      </c>
      <c r="K17" s="282"/>
      <c r="L17" s="41"/>
      <c r="M17" s="41"/>
    </row>
    <row r="18" spans="1:13" s="198" customFormat="1" ht="21.75" customHeight="1">
      <c r="A18" s="189">
        <v>10</v>
      </c>
      <c r="B18" s="162" t="s">
        <v>583</v>
      </c>
      <c r="C18" s="177" t="s">
        <v>582</v>
      </c>
      <c r="D18" s="178" t="s">
        <v>578</v>
      </c>
      <c r="E18" s="190" t="s">
        <v>1370</v>
      </c>
      <c r="F18" s="190" t="s">
        <v>1790</v>
      </c>
      <c r="G18" s="190">
        <v>95</v>
      </c>
      <c r="H18" s="190">
        <v>80</v>
      </c>
      <c r="I18" s="253">
        <f t="shared" si="0"/>
        <v>87.5</v>
      </c>
      <c r="J18" s="190" t="str">
        <f t="shared" si="1"/>
        <v>TỐT</v>
      </c>
      <c r="K18" s="282"/>
      <c r="L18" s="41"/>
      <c r="M18" s="41"/>
    </row>
    <row r="19" spans="1:13" s="198" customFormat="1" ht="21.75" customHeight="1">
      <c r="A19" s="189">
        <v>11</v>
      </c>
      <c r="B19" s="162" t="s">
        <v>588</v>
      </c>
      <c r="C19" s="177" t="s">
        <v>586</v>
      </c>
      <c r="D19" s="178" t="s">
        <v>587</v>
      </c>
      <c r="E19" s="190" t="s">
        <v>1371</v>
      </c>
      <c r="F19" s="190" t="s">
        <v>1790</v>
      </c>
      <c r="G19" s="190">
        <v>98</v>
      </c>
      <c r="H19" s="190">
        <v>93</v>
      </c>
      <c r="I19" s="253">
        <f t="shared" si="0"/>
        <v>95.5</v>
      </c>
      <c r="J19" s="190" t="str">
        <f t="shared" si="1"/>
        <v>X SẮC</v>
      </c>
      <c r="K19" s="282"/>
      <c r="L19" s="41"/>
      <c r="M19" s="41"/>
    </row>
    <row r="20" spans="1:13" s="198" customFormat="1" ht="21.75" customHeight="1">
      <c r="A20" s="189">
        <v>12</v>
      </c>
      <c r="B20" s="162" t="s">
        <v>592</v>
      </c>
      <c r="C20" s="177" t="s">
        <v>185</v>
      </c>
      <c r="D20" s="178" t="s">
        <v>327</v>
      </c>
      <c r="E20" s="190" t="s">
        <v>1372</v>
      </c>
      <c r="F20" s="190" t="s">
        <v>1790</v>
      </c>
      <c r="G20" s="190">
        <v>90</v>
      </c>
      <c r="H20" s="190">
        <v>0</v>
      </c>
      <c r="I20" s="253">
        <f t="shared" si="0"/>
        <v>45</v>
      </c>
      <c r="J20" s="190" t="str">
        <f t="shared" si="1"/>
        <v>YẾU</v>
      </c>
      <c r="K20" s="282"/>
      <c r="L20" s="41"/>
      <c r="M20" s="41"/>
    </row>
    <row r="21" spans="1:13" s="198" customFormat="1" ht="21.75" customHeight="1">
      <c r="A21" s="189">
        <v>13</v>
      </c>
      <c r="B21" s="162" t="s">
        <v>593</v>
      </c>
      <c r="C21" s="177" t="s">
        <v>253</v>
      </c>
      <c r="D21" s="178" t="s">
        <v>327</v>
      </c>
      <c r="E21" s="190" t="s">
        <v>1107</v>
      </c>
      <c r="F21" s="190" t="s">
        <v>1790</v>
      </c>
      <c r="G21" s="190">
        <v>50</v>
      </c>
      <c r="H21" s="190">
        <v>82</v>
      </c>
      <c r="I21" s="253">
        <f t="shared" si="0"/>
        <v>66</v>
      </c>
      <c r="J21" s="190" t="str">
        <f t="shared" si="1"/>
        <v>TB. KHÁ</v>
      </c>
      <c r="K21" s="282" t="s">
        <v>34</v>
      </c>
      <c r="L21" s="41"/>
      <c r="M21" s="41"/>
    </row>
    <row r="22" spans="1:13" s="198" customFormat="1" ht="21.75" customHeight="1">
      <c r="A22" s="189">
        <v>14</v>
      </c>
      <c r="B22" s="162" t="s">
        <v>596</v>
      </c>
      <c r="C22" s="177" t="s">
        <v>594</v>
      </c>
      <c r="D22" s="178" t="s">
        <v>595</v>
      </c>
      <c r="E22" s="190" t="s">
        <v>1367</v>
      </c>
      <c r="F22" s="190" t="s">
        <v>1790</v>
      </c>
      <c r="G22" s="190">
        <v>98</v>
      </c>
      <c r="H22" s="190">
        <v>94</v>
      </c>
      <c r="I22" s="253">
        <f t="shared" si="0"/>
        <v>96</v>
      </c>
      <c r="J22" s="190" t="str">
        <f t="shared" si="1"/>
        <v>X SẮC</v>
      </c>
      <c r="K22" s="282"/>
      <c r="L22" s="41"/>
      <c r="M22" s="41"/>
    </row>
    <row r="23" spans="1:13" s="198" customFormat="1" ht="21.75" customHeight="1">
      <c r="A23" s="189">
        <v>15</v>
      </c>
      <c r="B23" s="162" t="s">
        <v>598</v>
      </c>
      <c r="C23" s="177" t="s">
        <v>597</v>
      </c>
      <c r="D23" s="178" t="s">
        <v>474</v>
      </c>
      <c r="E23" s="190" t="s">
        <v>1373</v>
      </c>
      <c r="F23" s="190" t="s">
        <v>1790</v>
      </c>
      <c r="G23" s="190">
        <v>85</v>
      </c>
      <c r="H23" s="190">
        <v>84</v>
      </c>
      <c r="I23" s="253">
        <f t="shared" si="0"/>
        <v>84.5</v>
      </c>
      <c r="J23" s="190" t="str">
        <f t="shared" si="1"/>
        <v>TỐT</v>
      </c>
      <c r="K23" s="282"/>
      <c r="L23" s="41"/>
      <c r="M23" s="41"/>
    </row>
    <row r="24" spans="1:13" s="198" customFormat="1" ht="21.75" customHeight="1">
      <c r="A24" s="189">
        <v>16</v>
      </c>
      <c r="B24" s="162" t="s">
        <v>602</v>
      </c>
      <c r="C24" s="177" t="s">
        <v>328</v>
      </c>
      <c r="D24" s="178" t="s">
        <v>335</v>
      </c>
      <c r="E24" s="190" t="s">
        <v>1374</v>
      </c>
      <c r="F24" s="190" t="s">
        <v>1790</v>
      </c>
      <c r="G24" s="190">
        <v>98</v>
      </c>
      <c r="H24" s="190">
        <v>95</v>
      </c>
      <c r="I24" s="253">
        <f t="shared" si="0"/>
        <v>96.5</v>
      </c>
      <c r="J24" s="190" t="str">
        <f t="shared" si="1"/>
        <v>X SẮC</v>
      </c>
      <c r="K24" s="282"/>
      <c r="L24" s="41"/>
      <c r="M24" s="41"/>
    </row>
    <row r="25" spans="1:13" s="198" customFormat="1" ht="21.75" customHeight="1">
      <c r="A25" s="189">
        <v>17</v>
      </c>
      <c r="B25" s="162" t="s">
        <v>606</v>
      </c>
      <c r="C25" s="177" t="s">
        <v>605</v>
      </c>
      <c r="D25" s="178" t="s">
        <v>178</v>
      </c>
      <c r="E25" s="190" t="s">
        <v>530</v>
      </c>
      <c r="F25" s="190" t="s">
        <v>1790</v>
      </c>
      <c r="G25" s="190">
        <v>89</v>
      </c>
      <c r="H25" s="190">
        <v>81</v>
      </c>
      <c r="I25" s="253">
        <f t="shared" si="0"/>
        <v>85</v>
      </c>
      <c r="J25" s="190" t="str">
        <f t="shared" si="1"/>
        <v>TỐT</v>
      </c>
      <c r="K25" s="282"/>
      <c r="L25" s="41"/>
      <c r="M25" s="41"/>
    </row>
    <row r="26" spans="1:13" s="198" customFormat="1" ht="21.75" customHeight="1">
      <c r="A26" s="189">
        <v>18</v>
      </c>
      <c r="B26" s="162" t="s">
        <v>608</v>
      </c>
      <c r="C26" s="177" t="s">
        <v>607</v>
      </c>
      <c r="D26" s="178" t="s">
        <v>178</v>
      </c>
      <c r="E26" s="190" t="s">
        <v>1372</v>
      </c>
      <c r="F26" s="190" t="s">
        <v>1790</v>
      </c>
      <c r="G26" s="190">
        <v>98</v>
      </c>
      <c r="H26" s="190">
        <v>82</v>
      </c>
      <c r="I26" s="253">
        <f t="shared" si="0"/>
        <v>90</v>
      </c>
      <c r="J26" s="190" t="str">
        <f t="shared" si="1"/>
        <v>X SẮC</v>
      </c>
      <c r="K26" s="282"/>
      <c r="L26" s="41"/>
      <c r="M26" s="41"/>
    </row>
    <row r="27" spans="1:13" s="198" customFormat="1" ht="21.75" customHeight="1">
      <c r="A27" s="189">
        <v>19</v>
      </c>
      <c r="B27" s="162" t="s">
        <v>610</v>
      </c>
      <c r="C27" s="177" t="s">
        <v>609</v>
      </c>
      <c r="D27" s="178" t="s">
        <v>240</v>
      </c>
      <c r="E27" s="190" t="s">
        <v>1375</v>
      </c>
      <c r="F27" s="190" t="s">
        <v>1790</v>
      </c>
      <c r="G27" s="190">
        <v>80</v>
      </c>
      <c r="H27" s="190">
        <v>85</v>
      </c>
      <c r="I27" s="253">
        <f t="shared" si="0"/>
        <v>82.5</v>
      </c>
      <c r="J27" s="190" t="str">
        <f t="shared" si="1"/>
        <v>TỐT</v>
      </c>
      <c r="K27" s="282"/>
      <c r="L27" s="41"/>
      <c r="M27" s="41"/>
    </row>
    <row r="28" spans="1:13" s="198" customFormat="1" ht="21.75" customHeight="1">
      <c r="A28" s="189">
        <v>20</v>
      </c>
      <c r="B28" s="162" t="s">
        <v>611</v>
      </c>
      <c r="C28" s="177" t="s">
        <v>276</v>
      </c>
      <c r="D28" s="180" t="s">
        <v>240</v>
      </c>
      <c r="E28" s="190" t="s">
        <v>277</v>
      </c>
      <c r="F28" s="190" t="s">
        <v>1790</v>
      </c>
      <c r="G28" s="190">
        <v>90</v>
      </c>
      <c r="H28" s="190">
        <v>87</v>
      </c>
      <c r="I28" s="253">
        <f t="shared" si="0"/>
        <v>88.5</v>
      </c>
      <c r="J28" s="190" t="str">
        <f t="shared" si="1"/>
        <v>TỐT</v>
      </c>
      <c r="K28" s="282"/>
      <c r="L28" s="41"/>
      <c r="M28" s="41"/>
    </row>
    <row r="29" spans="1:13" s="198" customFormat="1" ht="21.75" customHeight="1">
      <c r="A29" s="189">
        <v>21</v>
      </c>
      <c r="B29" s="162" t="s">
        <v>613</v>
      </c>
      <c r="C29" s="177" t="s">
        <v>612</v>
      </c>
      <c r="D29" s="178" t="s">
        <v>240</v>
      </c>
      <c r="E29" s="190" t="s">
        <v>1376</v>
      </c>
      <c r="F29" s="190" t="s">
        <v>1790</v>
      </c>
      <c r="G29" s="190">
        <v>90</v>
      </c>
      <c r="H29" s="190">
        <v>80</v>
      </c>
      <c r="I29" s="253">
        <f t="shared" si="0"/>
        <v>85</v>
      </c>
      <c r="J29" s="190" t="str">
        <f t="shared" si="1"/>
        <v>TỐT</v>
      </c>
      <c r="K29" s="282"/>
      <c r="L29" s="41"/>
      <c r="M29" s="41"/>
    </row>
    <row r="30" spans="1:13" s="198" customFormat="1" ht="21.75" customHeight="1">
      <c r="A30" s="189">
        <v>22</v>
      </c>
      <c r="B30" s="162" t="s">
        <v>615</v>
      </c>
      <c r="C30" s="177" t="s">
        <v>614</v>
      </c>
      <c r="D30" s="178" t="s">
        <v>189</v>
      </c>
      <c r="E30" s="190" t="s">
        <v>1377</v>
      </c>
      <c r="F30" s="190" t="s">
        <v>1790</v>
      </c>
      <c r="G30" s="190">
        <v>98</v>
      </c>
      <c r="H30" s="190">
        <v>85</v>
      </c>
      <c r="I30" s="253">
        <f t="shared" si="0"/>
        <v>91.5</v>
      </c>
      <c r="J30" s="190" t="str">
        <f t="shared" si="1"/>
        <v>X SẮC</v>
      </c>
      <c r="K30" s="282"/>
      <c r="L30" s="41"/>
      <c r="M30" s="41"/>
    </row>
    <row r="31" spans="1:13" s="198" customFormat="1" ht="21.75" customHeight="1">
      <c r="A31" s="189">
        <v>23</v>
      </c>
      <c r="B31" s="162" t="s">
        <v>617</v>
      </c>
      <c r="C31" s="177" t="s">
        <v>616</v>
      </c>
      <c r="D31" s="178" t="s">
        <v>293</v>
      </c>
      <c r="E31" s="190" t="s">
        <v>1378</v>
      </c>
      <c r="F31" s="190" t="s">
        <v>1790</v>
      </c>
      <c r="G31" s="190">
        <v>90</v>
      </c>
      <c r="H31" s="190">
        <v>82</v>
      </c>
      <c r="I31" s="253">
        <f t="shared" si="0"/>
        <v>86</v>
      </c>
      <c r="J31" s="190" t="str">
        <f t="shared" si="1"/>
        <v>TỐT</v>
      </c>
      <c r="K31" s="282"/>
      <c r="L31" s="41"/>
      <c r="M31" s="41"/>
    </row>
    <row r="32" spans="1:13" s="198" customFormat="1" ht="21.75" customHeight="1">
      <c r="A32" s="189">
        <v>24</v>
      </c>
      <c r="B32" s="162" t="s">
        <v>618</v>
      </c>
      <c r="C32" s="177" t="s">
        <v>278</v>
      </c>
      <c r="D32" s="178" t="s">
        <v>279</v>
      </c>
      <c r="E32" s="190" t="s">
        <v>1379</v>
      </c>
      <c r="F32" s="190" t="s">
        <v>1790</v>
      </c>
      <c r="G32" s="190">
        <v>80</v>
      </c>
      <c r="H32" s="190">
        <v>87</v>
      </c>
      <c r="I32" s="253">
        <f t="shared" si="0"/>
        <v>83.5</v>
      </c>
      <c r="J32" s="190" t="str">
        <f t="shared" si="1"/>
        <v>TỐT</v>
      </c>
      <c r="K32" s="282"/>
      <c r="L32" s="41"/>
      <c r="M32" s="41"/>
    </row>
    <row r="33" spans="1:13" s="198" customFormat="1" ht="21.75" customHeight="1">
      <c r="A33" s="189">
        <v>25</v>
      </c>
      <c r="B33" s="162" t="s">
        <v>622</v>
      </c>
      <c r="C33" s="177" t="s">
        <v>621</v>
      </c>
      <c r="D33" s="178" t="s">
        <v>216</v>
      </c>
      <c r="E33" s="190" t="s">
        <v>1380</v>
      </c>
      <c r="F33" s="190" t="s">
        <v>1790</v>
      </c>
      <c r="G33" s="190">
        <v>90</v>
      </c>
      <c r="H33" s="190">
        <v>82</v>
      </c>
      <c r="I33" s="253">
        <f t="shared" si="0"/>
        <v>86</v>
      </c>
      <c r="J33" s="190" t="str">
        <f t="shared" si="1"/>
        <v>TỐT</v>
      </c>
      <c r="K33" s="282"/>
      <c r="L33" s="41"/>
      <c r="M33" s="41"/>
    </row>
    <row r="34" spans="1:13" s="198" customFormat="1" ht="21.75" customHeight="1">
      <c r="A34" s="189">
        <v>26</v>
      </c>
      <c r="B34" s="162" t="s">
        <v>624</v>
      </c>
      <c r="C34" s="177" t="s">
        <v>623</v>
      </c>
      <c r="D34" s="178" t="s">
        <v>243</v>
      </c>
      <c r="E34" s="190" t="s">
        <v>1144</v>
      </c>
      <c r="F34" s="190" t="s">
        <v>1790</v>
      </c>
      <c r="G34" s="190">
        <v>96</v>
      </c>
      <c r="H34" s="190">
        <v>84</v>
      </c>
      <c r="I34" s="253">
        <f t="shared" si="0"/>
        <v>90</v>
      </c>
      <c r="J34" s="190" t="str">
        <f t="shared" si="1"/>
        <v>X SẮC</v>
      </c>
      <c r="K34" s="282"/>
      <c r="L34" s="41"/>
      <c r="M34" s="41"/>
    </row>
    <row r="35" spans="1:13" s="198" customFormat="1" ht="21.75" customHeight="1">
      <c r="A35" s="189">
        <v>27</v>
      </c>
      <c r="B35" s="162" t="s">
        <v>626</v>
      </c>
      <c r="C35" s="177" t="s">
        <v>246</v>
      </c>
      <c r="D35" s="178" t="s">
        <v>243</v>
      </c>
      <c r="E35" s="190" t="s">
        <v>1372</v>
      </c>
      <c r="F35" s="190" t="s">
        <v>1790</v>
      </c>
      <c r="G35" s="190">
        <v>86</v>
      </c>
      <c r="H35" s="190">
        <v>0</v>
      </c>
      <c r="I35" s="253">
        <f t="shared" si="0"/>
        <v>43</v>
      </c>
      <c r="J35" s="190" t="str">
        <f t="shared" si="1"/>
        <v>YẾU</v>
      </c>
      <c r="K35" s="282" t="s">
        <v>34</v>
      </c>
      <c r="L35" s="41"/>
      <c r="M35" s="41"/>
    </row>
    <row r="36" spans="1:13" s="198" customFormat="1" ht="21.75" customHeight="1">
      <c r="A36" s="189">
        <v>28</v>
      </c>
      <c r="B36" s="162" t="s">
        <v>630</v>
      </c>
      <c r="C36" s="177" t="s">
        <v>629</v>
      </c>
      <c r="D36" s="178" t="s">
        <v>244</v>
      </c>
      <c r="E36" s="190" t="s">
        <v>1367</v>
      </c>
      <c r="F36" s="190" t="s">
        <v>1790</v>
      </c>
      <c r="G36" s="190">
        <v>90</v>
      </c>
      <c r="H36" s="190">
        <v>82</v>
      </c>
      <c r="I36" s="253">
        <f t="shared" si="0"/>
        <v>86</v>
      </c>
      <c r="J36" s="190" t="str">
        <f t="shared" si="1"/>
        <v>TỐT</v>
      </c>
      <c r="K36" s="282"/>
      <c r="L36" s="41"/>
      <c r="M36" s="41"/>
    </row>
    <row r="37" spans="1:13" s="198" customFormat="1" ht="21.75" customHeight="1">
      <c r="A37" s="189">
        <v>29</v>
      </c>
      <c r="B37" s="162" t="s">
        <v>633</v>
      </c>
      <c r="C37" s="177" t="s">
        <v>631</v>
      </c>
      <c r="D37" s="178" t="s">
        <v>632</v>
      </c>
      <c r="E37" s="190" t="s">
        <v>1381</v>
      </c>
      <c r="F37" s="190" t="s">
        <v>1790</v>
      </c>
      <c r="G37" s="190">
        <v>98</v>
      </c>
      <c r="H37" s="190">
        <v>0</v>
      </c>
      <c r="I37" s="253">
        <f t="shared" si="0"/>
        <v>49</v>
      </c>
      <c r="J37" s="190" t="str">
        <f t="shared" si="1"/>
        <v>YẾU</v>
      </c>
      <c r="K37" s="282" t="s">
        <v>34</v>
      </c>
      <c r="L37" s="41"/>
      <c r="M37" s="41"/>
    </row>
    <row r="38" spans="1:13" s="198" customFormat="1" ht="21.75" customHeight="1">
      <c r="A38" s="189">
        <v>30</v>
      </c>
      <c r="B38" s="162" t="s">
        <v>635</v>
      </c>
      <c r="C38" s="177" t="s">
        <v>634</v>
      </c>
      <c r="D38" s="178" t="s">
        <v>191</v>
      </c>
      <c r="E38" s="190" t="s">
        <v>1139</v>
      </c>
      <c r="F38" s="190" t="s">
        <v>1790</v>
      </c>
      <c r="G38" s="190">
        <v>89</v>
      </c>
      <c r="H38" s="190">
        <v>91</v>
      </c>
      <c r="I38" s="253">
        <f t="shared" si="0"/>
        <v>90</v>
      </c>
      <c r="J38" s="190" t="str">
        <f t="shared" si="1"/>
        <v>X SẮC</v>
      </c>
      <c r="K38" s="282"/>
      <c r="L38" s="41"/>
      <c r="M38" s="41"/>
    </row>
    <row r="39" spans="1:13" s="198" customFormat="1" ht="21.75" customHeight="1">
      <c r="A39" s="189">
        <v>31</v>
      </c>
      <c r="B39" s="162" t="s">
        <v>639</v>
      </c>
      <c r="C39" s="177" t="s">
        <v>638</v>
      </c>
      <c r="D39" s="178" t="s">
        <v>191</v>
      </c>
      <c r="E39" s="190" t="s">
        <v>1382</v>
      </c>
      <c r="F39" s="190" t="s">
        <v>1790</v>
      </c>
      <c r="G39" s="190">
        <v>98</v>
      </c>
      <c r="H39" s="190">
        <v>83</v>
      </c>
      <c r="I39" s="253">
        <f t="shared" si="0"/>
        <v>90.5</v>
      </c>
      <c r="J39" s="190" t="str">
        <f t="shared" si="1"/>
        <v>X SẮC</v>
      </c>
      <c r="K39" s="282"/>
      <c r="L39" s="41"/>
      <c r="M39" s="41"/>
    </row>
    <row r="40" spans="1:13" s="198" customFormat="1" ht="21.75" customHeight="1">
      <c r="A40" s="189">
        <v>32</v>
      </c>
      <c r="B40" s="162" t="s">
        <v>641</v>
      </c>
      <c r="C40" s="177" t="s">
        <v>640</v>
      </c>
      <c r="D40" s="178" t="s">
        <v>191</v>
      </c>
      <c r="E40" s="190" t="s">
        <v>1383</v>
      </c>
      <c r="F40" s="190" t="s">
        <v>1790</v>
      </c>
      <c r="G40" s="190">
        <v>90</v>
      </c>
      <c r="H40" s="190">
        <v>80</v>
      </c>
      <c r="I40" s="253">
        <f t="shared" si="0"/>
        <v>85</v>
      </c>
      <c r="J40" s="190" t="str">
        <f t="shared" si="1"/>
        <v>TỐT</v>
      </c>
      <c r="K40" s="282"/>
      <c r="L40" s="41"/>
      <c r="M40" s="41"/>
    </row>
    <row r="41" spans="1:13" s="198" customFormat="1" ht="21.75" customHeight="1">
      <c r="A41" s="189">
        <v>33</v>
      </c>
      <c r="B41" s="162" t="s">
        <v>645</v>
      </c>
      <c r="C41" s="177" t="s">
        <v>644</v>
      </c>
      <c r="D41" s="178" t="s">
        <v>356</v>
      </c>
      <c r="E41" s="190" t="s">
        <v>1384</v>
      </c>
      <c r="F41" s="190" t="s">
        <v>1790</v>
      </c>
      <c r="G41" s="190">
        <v>90</v>
      </c>
      <c r="H41" s="190">
        <v>0</v>
      </c>
      <c r="I41" s="253">
        <f t="shared" si="0"/>
        <v>45</v>
      </c>
      <c r="J41" s="190" t="str">
        <f t="shared" si="1"/>
        <v>YẾU</v>
      </c>
      <c r="K41" s="282" t="s">
        <v>34</v>
      </c>
      <c r="L41" s="41"/>
      <c r="M41" s="41"/>
    </row>
    <row r="42" spans="1:13" s="198" customFormat="1" ht="21.75" customHeight="1">
      <c r="A42" s="189">
        <v>34</v>
      </c>
      <c r="B42" s="162" t="s">
        <v>647</v>
      </c>
      <c r="C42" s="177" t="s">
        <v>646</v>
      </c>
      <c r="D42" s="178" t="s">
        <v>356</v>
      </c>
      <c r="E42" s="190" t="s">
        <v>1168</v>
      </c>
      <c r="F42" s="190" t="s">
        <v>1790</v>
      </c>
      <c r="G42" s="190">
        <v>80</v>
      </c>
      <c r="H42" s="190">
        <v>81</v>
      </c>
      <c r="I42" s="253">
        <f t="shared" si="0"/>
        <v>80.5</v>
      </c>
      <c r="J42" s="190" t="str">
        <f t="shared" si="1"/>
        <v>TỐT</v>
      </c>
      <c r="K42" s="282"/>
      <c r="L42" s="41"/>
      <c r="M42" s="41"/>
    </row>
    <row r="43" spans="1:13" s="198" customFormat="1" ht="21.75" customHeight="1">
      <c r="A43" s="189">
        <v>35</v>
      </c>
      <c r="B43" s="162" t="s">
        <v>649</v>
      </c>
      <c r="C43" s="177" t="s">
        <v>648</v>
      </c>
      <c r="D43" s="178" t="s">
        <v>193</v>
      </c>
      <c r="E43" s="190" t="s">
        <v>1385</v>
      </c>
      <c r="F43" s="190" t="s">
        <v>1790</v>
      </c>
      <c r="G43" s="190">
        <v>85</v>
      </c>
      <c r="H43" s="190">
        <v>79</v>
      </c>
      <c r="I43" s="253">
        <f t="shared" si="0"/>
        <v>82</v>
      </c>
      <c r="J43" s="190" t="str">
        <f t="shared" si="1"/>
        <v>TỐT</v>
      </c>
      <c r="K43" s="282"/>
      <c r="L43" s="41"/>
      <c r="M43" s="41"/>
    </row>
    <row r="44" spans="1:13" s="198" customFormat="1" ht="21.75" customHeight="1">
      <c r="A44" s="189">
        <v>36</v>
      </c>
      <c r="B44" s="162" t="s">
        <v>652</v>
      </c>
      <c r="C44" s="177" t="s">
        <v>650</v>
      </c>
      <c r="D44" s="178" t="s">
        <v>651</v>
      </c>
      <c r="E44" s="190" t="s">
        <v>1148</v>
      </c>
      <c r="F44" s="190" t="s">
        <v>1790</v>
      </c>
      <c r="G44" s="190">
        <v>98</v>
      </c>
      <c r="H44" s="190">
        <v>0</v>
      </c>
      <c r="I44" s="253">
        <f t="shared" si="0"/>
        <v>49</v>
      </c>
      <c r="J44" s="190" t="str">
        <f t="shared" si="1"/>
        <v>YẾU</v>
      </c>
      <c r="K44" s="282" t="s">
        <v>34</v>
      </c>
      <c r="L44" s="41"/>
      <c r="M44" s="41"/>
    </row>
    <row r="45" spans="1:13" s="198" customFormat="1" ht="21.75" customHeight="1">
      <c r="A45" s="189">
        <v>37</v>
      </c>
      <c r="B45" s="162" t="s">
        <v>654</v>
      </c>
      <c r="C45" s="177" t="s">
        <v>653</v>
      </c>
      <c r="D45" s="178" t="s">
        <v>365</v>
      </c>
      <c r="E45" s="190" t="s">
        <v>538</v>
      </c>
      <c r="F45" s="190" t="s">
        <v>1790</v>
      </c>
      <c r="G45" s="190">
        <v>88</v>
      </c>
      <c r="H45" s="190">
        <v>82</v>
      </c>
      <c r="I45" s="253">
        <f t="shared" si="0"/>
        <v>85</v>
      </c>
      <c r="J45" s="190" t="str">
        <f t="shared" si="1"/>
        <v>TỐT</v>
      </c>
      <c r="K45" s="282"/>
      <c r="L45" s="41"/>
      <c r="M45" s="41"/>
    </row>
    <row r="46" spans="1:13" s="198" customFormat="1" ht="21.75" customHeight="1">
      <c r="A46" s="189">
        <v>38</v>
      </c>
      <c r="B46" s="162" t="s">
        <v>657</v>
      </c>
      <c r="C46" s="177" t="s">
        <v>655</v>
      </c>
      <c r="D46" s="178" t="s">
        <v>656</v>
      </c>
      <c r="E46" s="190" t="s">
        <v>1367</v>
      </c>
      <c r="F46" s="190" t="s">
        <v>1790</v>
      </c>
      <c r="G46" s="190">
        <v>90</v>
      </c>
      <c r="H46" s="190">
        <v>82</v>
      </c>
      <c r="I46" s="253">
        <f t="shared" si="0"/>
        <v>86</v>
      </c>
      <c r="J46" s="190" t="str">
        <f t="shared" si="1"/>
        <v>TỐT</v>
      </c>
      <c r="K46" s="282"/>
      <c r="L46" s="41"/>
      <c r="M46" s="41"/>
    </row>
    <row r="47" spans="1:13" s="198" customFormat="1" ht="21.75" customHeight="1">
      <c r="A47" s="189">
        <v>39</v>
      </c>
      <c r="B47" s="162" t="s">
        <v>658</v>
      </c>
      <c r="C47" s="183" t="s">
        <v>531</v>
      </c>
      <c r="D47" s="178" t="s">
        <v>656</v>
      </c>
      <c r="E47" s="190" t="s">
        <v>1386</v>
      </c>
      <c r="F47" s="190" t="s">
        <v>1790</v>
      </c>
      <c r="G47" s="190">
        <v>98</v>
      </c>
      <c r="H47" s="190">
        <v>90</v>
      </c>
      <c r="I47" s="253">
        <f t="shared" si="0"/>
        <v>94</v>
      </c>
      <c r="J47" s="190" t="str">
        <f t="shared" si="1"/>
        <v>X SẮC</v>
      </c>
      <c r="K47" s="282"/>
      <c r="L47" s="41"/>
      <c r="M47" s="41"/>
    </row>
    <row r="48" spans="1:13" s="198" customFormat="1" ht="21.75" customHeight="1">
      <c r="A48" s="189">
        <v>40</v>
      </c>
      <c r="B48" s="171">
        <v>2021335183</v>
      </c>
      <c r="C48" s="177" t="s">
        <v>660</v>
      </c>
      <c r="D48" s="168" t="s">
        <v>302</v>
      </c>
      <c r="E48" s="190" t="s">
        <v>862</v>
      </c>
      <c r="F48" s="190" t="s">
        <v>1790</v>
      </c>
      <c r="G48" s="190">
        <v>100</v>
      </c>
      <c r="H48" s="190">
        <v>95</v>
      </c>
      <c r="I48" s="253">
        <f t="shared" si="0"/>
        <v>97.5</v>
      </c>
      <c r="J48" s="190" t="str">
        <f t="shared" si="1"/>
        <v>X SẮC</v>
      </c>
      <c r="K48" s="282"/>
      <c r="L48" s="41"/>
      <c r="M48" s="41"/>
    </row>
    <row r="49" spans="1:11" s="199" customFormat="1" ht="21.75" customHeight="1">
      <c r="A49" s="189">
        <v>41</v>
      </c>
      <c r="B49" s="162" t="s">
        <v>864</v>
      </c>
      <c r="C49" s="181" t="s">
        <v>904</v>
      </c>
      <c r="D49" s="182" t="s">
        <v>656</v>
      </c>
      <c r="E49" s="165" t="s">
        <v>1387</v>
      </c>
      <c r="F49" s="190" t="s">
        <v>1790</v>
      </c>
      <c r="G49" s="165">
        <v>90</v>
      </c>
      <c r="H49" s="165">
        <v>83</v>
      </c>
      <c r="I49" s="253">
        <f t="shared" si="0"/>
        <v>86.5</v>
      </c>
      <c r="J49" s="190" t="str">
        <f t="shared" si="1"/>
        <v>TỐT</v>
      </c>
      <c r="K49" s="281"/>
    </row>
    <row r="50" spans="1:11" s="199" customFormat="1" ht="21.75" customHeight="1">
      <c r="A50" s="189">
        <v>42</v>
      </c>
      <c r="B50" s="162" t="s">
        <v>865</v>
      </c>
      <c r="C50" s="181" t="s">
        <v>906</v>
      </c>
      <c r="D50" s="182" t="s">
        <v>486</v>
      </c>
      <c r="E50" s="165" t="s">
        <v>1388</v>
      </c>
      <c r="F50" s="190" t="s">
        <v>1790</v>
      </c>
      <c r="G50" s="165">
        <v>95</v>
      </c>
      <c r="H50" s="165">
        <v>90</v>
      </c>
      <c r="I50" s="253">
        <f t="shared" si="0"/>
        <v>92.5</v>
      </c>
      <c r="J50" s="190" t="str">
        <f t="shared" si="1"/>
        <v>X SẮC</v>
      </c>
      <c r="K50" s="281"/>
    </row>
    <row r="51" spans="1:11" s="199" customFormat="1" ht="21.75" customHeight="1">
      <c r="A51" s="189">
        <v>43</v>
      </c>
      <c r="B51" s="162" t="s">
        <v>866</v>
      </c>
      <c r="C51" s="181" t="s">
        <v>907</v>
      </c>
      <c r="D51" s="182" t="s">
        <v>247</v>
      </c>
      <c r="E51" s="165" t="s">
        <v>1389</v>
      </c>
      <c r="F51" s="190" t="s">
        <v>1790</v>
      </c>
      <c r="G51" s="165">
        <v>90</v>
      </c>
      <c r="H51" s="165">
        <v>88</v>
      </c>
      <c r="I51" s="253">
        <f t="shared" si="0"/>
        <v>89</v>
      </c>
      <c r="J51" s="190" t="str">
        <f t="shared" si="1"/>
        <v>TỐT</v>
      </c>
      <c r="K51" s="281"/>
    </row>
    <row r="52" spans="1:11" s="199" customFormat="1" ht="21.75" customHeight="1">
      <c r="A52" s="189">
        <v>44</v>
      </c>
      <c r="B52" s="162" t="s">
        <v>867</v>
      </c>
      <c r="C52" s="181" t="s">
        <v>299</v>
      </c>
      <c r="D52" s="182" t="s">
        <v>247</v>
      </c>
      <c r="E52" s="165" t="s">
        <v>1390</v>
      </c>
      <c r="F52" s="190" t="s">
        <v>1790</v>
      </c>
      <c r="G52" s="165">
        <v>90</v>
      </c>
      <c r="H52" s="165">
        <v>98</v>
      </c>
      <c r="I52" s="253">
        <f t="shared" si="0"/>
        <v>94</v>
      </c>
      <c r="J52" s="190" t="str">
        <f t="shared" si="1"/>
        <v>X SẮC</v>
      </c>
      <c r="K52" s="281"/>
    </row>
    <row r="53" spans="1:11" s="199" customFormat="1" ht="21.75" customHeight="1">
      <c r="A53" s="189">
        <v>45</v>
      </c>
      <c r="B53" s="162" t="s">
        <v>868</v>
      </c>
      <c r="C53" s="181" t="s">
        <v>908</v>
      </c>
      <c r="D53" s="182" t="s">
        <v>492</v>
      </c>
      <c r="E53" s="165" t="s">
        <v>1391</v>
      </c>
      <c r="F53" s="190" t="s">
        <v>1790</v>
      </c>
      <c r="G53" s="165">
        <v>93</v>
      </c>
      <c r="H53" s="165">
        <v>95</v>
      </c>
      <c r="I53" s="253">
        <f t="shared" si="0"/>
        <v>94</v>
      </c>
      <c r="J53" s="190" t="str">
        <f t="shared" si="1"/>
        <v>X SẮC</v>
      </c>
      <c r="K53" s="281"/>
    </row>
    <row r="54" spans="1:11" s="199" customFormat="1" ht="21.75" customHeight="1">
      <c r="A54" s="189">
        <v>46</v>
      </c>
      <c r="B54" s="162" t="s">
        <v>869</v>
      </c>
      <c r="C54" s="181" t="s">
        <v>468</v>
      </c>
      <c r="D54" s="182" t="s">
        <v>910</v>
      </c>
      <c r="E54" s="165" t="s">
        <v>1392</v>
      </c>
      <c r="F54" s="190" t="s">
        <v>1790</v>
      </c>
      <c r="G54" s="165">
        <v>87</v>
      </c>
      <c r="H54" s="165">
        <v>90</v>
      </c>
      <c r="I54" s="253">
        <f t="shared" si="0"/>
        <v>88.5</v>
      </c>
      <c r="J54" s="190" t="str">
        <f t="shared" si="1"/>
        <v>TỐT</v>
      </c>
      <c r="K54" s="281"/>
    </row>
    <row r="55" spans="1:11" s="199" customFormat="1" ht="21.75" customHeight="1">
      <c r="A55" s="189">
        <v>47</v>
      </c>
      <c r="B55" s="162" t="s">
        <v>870</v>
      </c>
      <c r="C55" s="181" t="s">
        <v>198</v>
      </c>
      <c r="D55" s="182" t="s">
        <v>368</v>
      </c>
      <c r="E55" s="165" t="s">
        <v>1393</v>
      </c>
      <c r="F55" s="190" t="s">
        <v>1790</v>
      </c>
      <c r="G55" s="165">
        <v>95</v>
      </c>
      <c r="H55" s="165">
        <v>85</v>
      </c>
      <c r="I55" s="253">
        <f t="shared" si="0"/>
        <v>90</v>
      </c>
      <c r="J55" s="190" t="str">
        <f t="shared" si="1"/>
        <v>X SẮC</v>
      </c>
      <c r="K55" s="281"/>
    </row>
    <row r="56" spans="1:11" s="199" customFormat="1" ht="21.75" customHeight="1">
      <c r="A56" s="189">
        <v>48</v>
      </c>
      <c r="B56" s="162" t="s">
        <v>871</v>
      </c>
      <c r="C56" s="181" t="s">
        <v>911</v>
      </c>
      <c r="D56" s="182" t="s">
        <v>368</v>
      </c>
      <c r="E56" s="165" t="s">
        <v>1195</v>
      </c>
      <c r="F56" s="190" t="s">
        <v>1790</v>
      </c>
      <c r="G56" s="165">
        <v>0</v>
      </c>
      <c r="H56" s="165">
        <v>90</v>
      </c>
      <c r="I56" s="253">
        <f t="shared" si="0"/>
        <v>45</v>
      </c>
      <c r="J56" s="190" t="str">
        <f t="shared" si="1"/>
        <v>YẾU</v>
      </c>
      <c r="K56" s="281"/>
    </row>
    <row r="57" spans="1:11" s="199" customFormat="1" ht="21.75" customHeight="1">
      <c r="A57" s="189">
        <v>49</v>
      </c>
      <c r="B57" s="162" t="s">
        <v>873</v>
      </c>
      <c r="C57" s="181" t="s">
        <v>913</v>
      </c>
      <c r="D57" s="182" t="s">
        <v>202</v>
      </c>
      <c r="E57" s="165" t="s">
        <v>1394</v>
      </c>
      <c r="F57" s="190" t="s">
        <v>1790</v>
      </c>
      <c r="G57" s="165">
        <v>86</v>
      </c>
      <c r="H57" s="165">
        <v>0</v>
      </c>
      <c r="I57" s="253">
        <f t="shared" si="0"/>
        <v>43</v>
      </c>
      <c r="J57" s="190" t="str">
        <f t="shared" si="1"/>
        <v>YẾU</v>
      </c>
      <c r="K57" s="281" t="s">
        <v>34</v>
      </c>
    </row>
    <row r="58" spans="1:11" s="199" customFormat="1" ht="21.75" customHeight="1">
      <c r="A58" s="189">
        <v>50</v>
      </c>
      <c r="B58" s="162" t="s">
        <v>874</v>
      </c>
      <c r="C58" s="181" t="s">
        <v>914</v>
      </c>
      <c r="D58" s="182" t="s">
        <v>202</v>
      </c>
      <c r="E58" s="165" t="s">
        <v>1395</v>
      </c>
      <c r="F58" s="190" t="s">
        <v>1790</v>
      </c>
      <c r="G58" s="165">
        <v>90</v>
      </c>
      <c r="H58" s="165">
        <v>84</v>
      </c>
      <c r="I58" s="253">
        <f t="shared" si="0"/>
        <v>87</v>
      </c>
      <c r="J58" s="190" t="str">
        <f t="shared" si="1"/>
        <v>TỐT</v>
      </c>
      <c r="K58" s="281"/>
    </row>
    <row r="59" spans="1:11" s="199" customFormat="1" ht="21.75" customHeight="1">
      <c r="A59" s="189">
        <v>51</v>
      </c>
      <c r="B59" s="162" t="s">
        <v>875</v>
      </c>
      <c r="C59" s="181" t="s">
        <v>915</v>
      </c>
      <c r="D59" s="182" t="s">
        <v>202</v>
      </c>
      <c r="E59" s="165" t="s">
        <v>1396</v>
      </c>
      <c r="F59" s="190" t="s">
        <v>1790</v>
      </c>
      <c r="G59" s="165">
        <v>90</v>
      </c>
      <c r="H59" s="165">
        <v>87</v>
      </c>
      <c r="I59" s="253">
        <f t="shared" si="0"/>
        <v>88.5</v>
      </c>
      <c r="J59" s="190" t="str">
        <f t="shared" si="1"/>
        <v>TỐT</v>
      </c>
      <c r="K59" s="281"/>
    </row>
    <row r="60" spans="1:11" s="199" customFormat="1" ht="21.75" customHeight="1">
      <c r="A60" s="189">
        <v>52</v>
      </c>
      <c r="B60" s="162" t="s">
        <v>877</v>
      </c>
      <c r="C60" s="181" t="s">
        <v>817</v>
      </c>
      <c r="D60" s="182" t="s">
        <v>202</v>
      </c>
      <c r="E60" s="165" t="s">
        <v>1397</v>
      </c>
      <c r="F60" s="190" t="s">
        <v>1790</v>
      </c>
      <c r="G60" s="165">
        <v>82</v>
      </c>
      <c r="H60" s="165">
        <v>82</v>
      </c>
      <c r="I60" s="253">
        <f t="shared" si="0"/>
        <v>82</v>
      </c>
      <c r="J60" s="190" t="str">
        <f t="shared" si="1"/>
        <v>TỐT</v>
      </c>
      <c r="K60" s="281"/>
    </row>
    <row r="61" spans="1:11" s="199" customFormat="1" ht="21.75" customHeight="1">
      <c r="A61" s="189">
        <v>53</v>
      </c>
      <c r="B61" s="162" t="s">
        <v>878</v>
      </c>
      <c r="C61" s="181" t="s">
        <v>916</v>
      </c>
      <c r="D61" s="182" t="s">
        <v>202</v>
      </c>
      <c r="E61" s="165" t="s">
        <v>1398</v>
      </c>
      <c r="F61" s="190" t="s">
        <v>1790</v>
      </c>
      <c r="G61" s="165">
        <v>95</v>
      </c>
      <c r="H61" s="165">
        <v>90</v>
      </c>
      <c r="I61" s="253">
        <f t="shared" si="0"/>
        <v>92.5</v>
      </c>
      <c r="J61" s="190" t="str">
        <f t="shared" si="1"/>
        <v>X SẮC</v>
      </c>
      <c r="K61" s="281"/>
    </row>
    <row r="62" spans="1:11" s="199" customFormat="1" ht="21.75" customHeight="1">
      <c r="A62" s="189">
        <v>54</v>
      </c>
      <c r="B62" s="162" t="s">
        <v>879</v>
      </c>
      <c r="C62" s="181" t="s">
        <v>636</v>
      </c>
      <c r="D62" s="182" t="s">
        <v>378</v>
      </c>
      <c r="E62" s="165" t="s">
        <v>1399</v>
      </c>
      <c r="F62" s="190" t="s">
        <v>1790</v>
      </c>
      <c r="G62" s="165">
        <v>87</v>
      </c>
      <c r="H62" s="165">
        <v>87</v>
      </c>
      <c r="I62" s="253">
        <f t="shared" si="0"/>
        <v>87</v>
      </c>
      <c r="J62" s="190" t="str">
        <f t="shared" si="1"/>
        <v>TỐT</v>
      </c>
      <c r="K62" s="281"/>
    </row>
    <row r="63" spans="1:11" s="199" customFormat="1" ht="21.75" customHeight="1">
      <c r="A63" s="189">
        <v>55</v>
      </c>
      <c r="B63" s="162" t="s">
        <v>880</v>
      </c>
      <c r="C63" s="181" t="s">
        <v>917</v>
      </c>
      <c r="D63" s="182" t="s">
        <v>386</v>
      </c>
      <c r="E63" s="165" t="s">
        <v>1100</v>
      </c>
      <c r="F63" s="190" t="s">
        <v>1790</v>
      </c>
      <c r="G63" s="165">
        <v>95</v>
      </c>
      <c r="H63" s="165">
        <v>82</v>
      </c>
      <c r="I63" s="253">
        <f aca="true" t="shared" si="2" ref="I63:I107">SUM(G63:H63)/2</f>
        <v>88.5</v>
      </c>
      <c r="J63" s="190" t="str">
        <f aca="true" t="shared" si="3" ref="J63:J107">IF(I63&gt;=90,"X SẮC",IF(I63&gt;=80,"TỐT",IF(I63&gt;=70,"KHÁ",IF(I63&gt;=60,"TB. KHÁ",IF(I63&gt;=50,"T.BÌNH",IF(I63&gt;=30,"YẾU","KÉM"))))))</f>
        <v>TỐT</v>
      </c>
      <c r="K63" s="281"/>
    </row>
    <row r="64" spans="1:11" s="199" customFormat="1" ht="21.75" customHeight="1">
      <c r="A64" s="189">
        <v>56</v>
      </c>
      <c r="B64" s="162" t="s">
        <v>881</v>
      </c>
      <c r="C64" s="181" t="s">
        <v>918</v>
      </c>
      <c r="D64" s="182" t="s">
        <v>386</v>
      </c>
      <c r="E64" s="165" t="s">
        <v>1400</v>
      </c>
      <c r="F64" s="190" t="s">
        <v>1790</v>
      </c>
      <c r="G64" s="165">
        <v>92</v>
      </c>
      <c r="H64" s="165">
        <v>0</v>
      </c>
      <c r="I64" s="253">
        <f t="shared" si="2"/>
        <v>46</v>
      </c>
      <c r="J64" s="190" t="str">
        <f t="shared" si="3"/>
        <v>YẾU</v>
      </c>
      <c r="K64" s="281" t="s">
        <v>34</v>
      </c>
    </row>
    <row r="65" spans="1:11" s="199" customFormat="1" ht="21.75" customHeight="1">
      <c r="A65" s="189">
        <v>57</v>
      </c>
      <c r="B65" s="162" t="s">
        <v>882</v>
      </c>
      <c r="C65" s="181" t="s">
        <v>919</v>
      </c>
      <c r="D65" s="182" t="s">
        <v>386</v>
      </c>
      <c r="E65" s="165" t="s">
        <v>1401</v>
      </c>
      <c r="F65" s="190" t="s">
        <v>1790</v>
      </c>
      <c r="G65" s="165">
        <v>84</v>
      </c>
      <c r="H65" s="165">
        <v>91</v>
      </c>
      <c r="I65" s="253">
        <f t="shared" si="2"/>
        <v>87.5</v>
      </c>
      <c r="J65" s="190" t="str">
        <f t="shared" si="3"/>
        <v>TỐT</v>
      </c>
      <c r="K65" s="281"/>
    </row>
    <row r="66" spans="1:11" s="199" customFormat="1" ht="21.75" customHeight="1">
      <c r="A66" s="189">
        <v>58</v>
      </c>
      <c r="B66" s="162" t="s">
        <v>883</v>
      </c>
      <c r="C66" s="181" t="s">
        <v>920</v>
      </c>
      <c r="D66" s="182" t="s">
        <v>386</v>
      </c>
      <c r="E66" s="165" t="s">
        <v>1210</v>
      </c>
      <c r="F66" s="190" t="s">
        <v>1790</v>
      </c>
      <c r="G66" s="165">
        <v>95</v>
      </c>
      <c r="H66" s="165">
        <v>0</v>
      </c>
      <c r="I66" s="253">
        <f t="shared" si="2"/>
        <v>47.5</v>
      </c>
      <c r="J66" s="190" t="str">
        <f t="shared" si="3"/>
        <v>YẾU</v>
      </c>
      <c r="K66" s="281" t="s">
        <v>34</v>
      </c>
    </row>
    <row r="67" spans="1:11" s="199" customFormat="1" ht="21.75" customHeight="1">
      <c r="A67" s="189">
        <v>59</v>
      </c>
      <c r="B67" s="162" t="s">
        <v>884</v>
      </c>
      <c r="C67" s="181" t="s">
        <v>921</v>
      </c>
      <c r="D67" s="182" t="s">
        <v>386</v>
      </c>
      <c r="E67" s="165" t="s">
        <v>498</v>
      </c>
      <c r="F67" s="190" t="s">
        <v>1790</v>
      </c>
      <c r="G67" s="165">
        <v>90</v>
      </c>
      <c r="H67" s="165">
        <v>90</v>
      </c>
      <c r="I67" s="253">
        <f t="shared" si="2"/>
        <v>90</v>
      </c>
      <c r="J67" s="190" t="str">
        <f t="shared" si="3"/>
        <v>X SẮC</v>
      </c>
      <c r="K67" s="281"/>
    </row>
    <row r="68" spans="1:11" s="199" customFormat="1" ht="21.75" customHeight="1">
      <c r="A68" s="189">
        <v>60</v>
      </c>
      <c r="B68" s="162" t="s">
        <v>885</v>
      </c>
      <c r="C68" s="181" t="s">
        <v>905</v>
      </c>
      <c r="D68" s="182" t="s">
        <v>207</v>
      </c>
      <c r="E68" s="165" t="s">
        <v>1121</v>
      </c>
      <c r="F68" s="190" t="s">
        <v>1790</v>
      </c>
      <c r="G68" s="165">
        <v>97</v>
      </c>
      <c r="H68" s="165">
        <v>0</v>
      </c>
      <c r="I68" s="253">
        <f t="shared" si="2"/>
        <v>48.5</v>
      </c>
      <c r="J68" s="190" t="str">
        <f t="shared" si="3"/>
        <v>YẾU</v>
      </c>
      <c r="K68" s="281" t="s">
        <v>34</v>
      </c>
    </row>
    <row r="69" spans="1:11" s="199" customFormat="1" ht="21.75" customHeight="1">
      <c r="A69" s="189">
        <v>61</v>
      </c>
      <c r="B69" s="162" t="s">
        <v>886</v>
      </c>
      <c r="C69" s="181" t="s">
        <v>922</v>
      </c>
      <c r="D69" s="182" t="s">
        <v>389</v>
      </c>
      <c r="E69" s="165" t="s">
        <v>1403</v>
      </c>
      <c r="F69" s="190" t="s">
        <v>1790</v>
      </c>
      <c r="G69" s="165">
        <v>90</v>
      </c>
      <c r="H69" s="165">
        <v>90</v>
      </c>
      <c r="I69" s="253">
        <f t="shared" si="2"/>
        <v>90</v>
      </c>
      <c r="J69" s="190" t="str">
        <f t="shared" si="3"/>
        <v>X SẮC</v>
      </c>
      <c r="K69" s="281"/>
    </row>
    <row r="70" spans="1:11" s="199" customFormat="1" ht="21.75" customHeight="1">
      <c r="A70" s="189">
        <v>62</v>
      </c>
      <c r="B70" s="162" t="s">
        <v>889</v>
      </c>
      <c r="C70" s="181" t="s">
        <v>924</v>
      </c>
      <c r="D70" s="182" t="s">
        <v>289</v>
      </c>
      <c r="E70" s="165" t="s">
        <v>1180</v>
      </c>
      <c r="F70" s="190" t="s">
        <v>1790</v>
      </c>
      <c r="G70" s="165">
        <v>87</v>
      </c>
      <c r="H70" s="165">
        <v>87</v>
      </c>
      <c r="I70" s="253">
        <f t="shared" si="2"/>
        <v>87</v>
      </c>
      <c r="J70" s="190" t="str">
        <f t="shared" si="3"/>
        <v>TỐT</v>
      </c>
      <c r="K70" s="281"/>
    </row>
    <row r="71" spans="1:11" s="199" customFormat="1" ht="21.75" customHeight="1">
      <c r="A71" s="189">
        <v>63</v>
      </c>
      <c r="B71" s="162" t="s">
        <v>890</v>
      </c>
      <c r="C71" s="181" t="s">
        <v>925</v>
      </c>
      <c r="D71" s="182" t="s">
        <v>289</v>
      </c>
      <c r="E71" s="165" t="s">
        <v>1200</v>
      </c>
      <c r="F71" s="190" t="s">
        <v>1790</v>
      </c>
      <c r="G71" s="165">
        <v>0</v>
      </c>
      <c r="H71" s="165">
        <v>0</v>
      </c>
      <c r="I71" s="253">
        <f t="shared" si="2"/>
        <v>0</v>
      </c>
      <c r="J71" s="190" t="str">
        <f t="shared" si="3"/>
        <v>KÉM</v>
      </c>
      <c r="K71" s="281" t="s">
        <v>1088</v>
      </c>
    </row>
    <row r="72" spans="1:11" s="199" customFormat="1" ht="21.75" customHeight="1">
      <c r="A72" s="189">
        <v>64</v>
      </c>
      <c r="B72" s="162" t="s">
        <v>891</v>
      </c>
      <c r="C72" s="181" t="s">
        <v>926</v>
      </c>
      <c r="D72" s="182" t="s">
        <v>927</v>
      </c>
      <c r="E72" s="165" t="s">
        <v>1404</v>
      </c>
      <c r="F72" s="190" t="s">
        <v>1790</v>
      </c>
      <c r="G72" s="165">
        <v>90</v>
      </c>
      <c r="H72" s="165">
        <v>93</v>
      </c>
      <c r="I72" s="253">
        <f t="shared" si="2"/>
        <v>91.5</v>
      </c>
      <c r="J72" s="190" t="str">
        <f t="shared" si="3"/>
        <v>X SẮC</v>
      </c>
      <c r="K72" s="281"/>
    </row>
    <row r="73" spans="1:11" s="199" customFormat="1" ht="21.75" customHeight="1">
      <c r="A73" s="189">
        <v>65</v>
      </c>
      <c r="B73" s="162" t="s">
        <v>893</v>
      </c>
      <c r="C73" s="181" t="s">
        <v>930</v>
      </c>
      <c r="D73" s="182" t="s">
        <v>508</v>
      </c>
      <c r="E73" s="165" t="s">
        <v>1140</v>
      </c>
      <c r="F73" s="190" t="s">
        <v>1790</v>
      </c>
      <c r="G73" s="165">
        <v>92</v>
      </c>
      <c r="H73" s="165">
        <v>95</v>
      </c>
      <c r="I73" s="253">
        <f t="shared" si="2"/>
        <v>93.5</v>
      </c>
      <c r="J73" s="190" t="str">
        <f t="shared" si="3"/>
        <v>X SẮC</v>
      </c>
      <c r="K73" s="281"/>
    </row>
    <row r="74" spans="1:11" s="199" customFormat="1" ht="21.75" customHeight="1">
      <c r="A74" s="189">
        <v>66</v>
      </c>
      <c r="B74" s="162" t="s">
        <v>894</v>
      </c>
      <c r="C74" s="181" t="s">
        <v>931</v>
      </c>
      <c r="D74" s="182" t="s">
        <v>508</v>
      </c>
      <c r="E74" s="165" t="s">
        <v>1201</v>
      </c>
      <c r="F74" s="190" t="s">
        <v>1790</v>
      </c>
      <c r="G74" s="165">
        <v>0</v>
      </c>
      <c r="H74" s="165">
        <v>0</v>
      </c>
      <c r="I74" s="253">
        <f t="shared" si="2"/>
        <v>0</v>
      </c>
      <c r="J74" s="190" t="str">
        <f t="shared" si="3"/>
        <v>KÉM</v>
      </c>
      <c r="K74" s="281" t="s">
        <v>1088</v>
      </c>
    </row>
    <row r="75" spans="1:11" s="199" customFormat="1" ht="21.75" customHeight="1">
      <c r="A75" s="189">
        <v>67</v>
      </c>
      <c r="B75" s="162" t="s">
        <v>895</v>
      </c>
      <c r="C75" s="181" t="s">
        <v>932</v>
      </c>
      <c r="D75" s="182" t="s">
        <v>508</v>
      </c>
      <c r="E75" s="165" t="s">
        <v>1405</v>
      </c>
      <c r="F75" s="190" t="s">
        <v>1790</v>
      </c>
      <c r="G75" s="165">
        <v>92</v>
      </c>
      <c r="H75" s="165">
        <v>0</v>
      </c>
      <c r="I75" s="253">
        <f t="shared" si="2"/>
        <v>46</v>
      </c>
      <c r="J75" s="190" t="str">
        <f t="shared" si="3"/>
        <v>YẾU</v>
      </c>
      <c r="K75" s="281"/>
    </row>
    <row r="76" spans="1:11" s="199" customFormat="1" ht="21.75" customHeight="1">
      <c r="A76" s="189">
        <v>68</v>
      </c>
      <c r="B76" s="162" t="s">
        <v>896</v>
      </c>
      <c r="C76" s="181" t="s">
        <v>933</v>
      </c>
      <c r="D76" s="182" t="s">
        <v>399</v>
      </c>
      <c r="E76" s="165" t="s">
        <v>1202</v>
      </c>
      <c r="F76" s="190" t="s">
        <v>1790</v>
      </c>
      <c r="G76" s="165">
        <v>80</v>
      </c>
      <c r="H76" s="165">
        <v>90</v>
      </c>
      <c r="I76" s="253">
        <f t="shared" si="2"/>
        <v>85</v>
      </c>
      <c r="J76" s="190" t="str">
        <f t="shared" si="3"/>
        <v>TỐT</v>
      </c>
      <c r="K76" s="281"/>
    </row>
    <row r="77" spans="1:11" s="199" customFormat="1" ht="21.75" customHeight="1">
      <c r="A77" s="189">
        <v>69</v>
      </c>
      <c r="B77" s="162" t="s">
        <v>897</v>
      </c>
      <c r="C77" s="181" t="s">
        <v>1095</v>
      </c>
      <c r="D77" s="182" t="s">
        <v>399</v>
      </c>
      <c r="E77" s="165" t="s">
        <v>1406</v>
      </c>
      <c r="F77" s="190" t="s">
        <v>1790</v>
      </c>
      <c r="G77" s="165">
        <v>90</v>
      </c>
      <c r="H77" s="165">
        <v>87</v>
      </c>
      <c r="I77" s="253">
        <f t="shared" si="2"/>
        <v>88.5</v>
      </c>
      <c r="J77" s="190" t="str">
        <f t="shared" si="3"/>
        <v>TỐT</v>
      </c>
      <c r="K77" s="281"/>
    </row>
    <row r="78" spans="1:11" s="199" customFormat="1" ht="21.75" customHeight="1">
      <c r="A78" s="189">
        <v>70</v>
      </c>
      <c r="B78" s="162" t="s">
        <v>898</v>
      </c>
      <c r="C78" s="181" t="s">
        <v>934</v>
      </c>
      <c r="D78" s="182" t="s">
        <v>399</v>
      </c>
      <c r="E78" s="165" t="s">
        <v>1407</v>
      </c>
      <c r="F78" s="190" t="s">
        <v>1790</v>
      </c>
      <c r="G78" s="165">
        <v>97</v>
      </c>
      <c r="H78" s="165">
        <v>95</v>
      </c>
      <c r="I78" s="253">
        <f t="shared" si="2"/>
        <v>96</v>
      </c>
      <c r="J78" s="190" t="str">
        <f t="shared" si="3"/>
        <v>X SẮC</v>
      </c>
      <c r="K78" s="281"/>
    </row>
    <row r="79" spans="1:11" s="199" customFormat="1" ht="21.75" customHeight="1">
      <c r="A79" s="189">
        <v>71</v>
      </c>
      <c r="B79" s="162" t="s">
        <v>900</v>
      </c>
      <c r="C79" s="181" t="s">
        <v>925</v>
      </c>
      <c r="D79" s="182" t="s">
        <v>216</v>
      </c>
      <c r="E79" s="165" t="s">
        <v>323</v>
      </c>
      <c r="F79" s="190" t="s">
        <v>1790</v>
      </c>
      <c r="G79" s="165">
        <v>0</v>
      </c>
      <c r="H79" s="165">
        <v>0</v>
      </c>
      <c r="I79" s="253">
        <f t="shared" si="2"/>
        <v>0</v>
      </c>
      <c r="J79" s="190" t="str">
        <f t="shared" si="3"/>
        <v>KÉM</v>
      </c>
      <c r="K79" s="281" t="s">
        <v>1088</v>
      </c>
    </row>
    <row r="80" spans="1:11" s="199" customFormat="1" ht="21.75" customHeight="1">
      <c r="A80" s="189">
        <v>72</v>
      </c>
      <c r="B80" s="162" t="s">
        <v>901</v>
      </c>
      <c r="C80" s="181" t="s">
        <v>280</v>
      </c>
      <c r="D80" s="182" t="s">
        <v>281</v>
      </c>
      <c r="E80" s="165" t="s">
        <v>1408</v>
      </c>
      <c r="F80" s="190" t="s">
        <v>1790</v>
      </c>
      <c r="G80" s="165">
        <v>90</v>
      </c>
      <c r="H80" s="165">
        <v>85</v>
      </c>
      <c r="I80" s="253">
        <f t="shared" si="2"/>
        <v>87.5</v>
      </c>
      <c r="J80" s="190" t="str">
        <f t="shared" si="3"/>
        <v>TỐT</v>
      </c>
      <c r="K80" s="281"/>
    </row>
    <row r="81" spans="1:11" s="199" customFormat="1" ht="21.75" customHeight="1">
      <c r="A81" s="189">
        <v>73</v>
      </c>
      <c r="B81" s="162" t="s">
        <v>902</v>
      </c>
      <c r="C81" s="181" t="s">
        <v>246</v>
      </c>
      <c r="D81" s="182" t="s">
        <v>189</v>
      </c>
      <c r="E81" s="165" t="s">
        <v>1409</v>
      </c>
      <c r="F81" s="190" t="s">
        <v>1790</v>
      </c>
      <c r="G81" s="165">
        <v>87</v>
      </c>
      <c r="H81" s="165">
        <v>85</v>
      </c>
      <c r="I81" s="253">
        <f t="shared" si="2"/>
        <v>86</v>
      </c>
      <c r="J81" s="190" t="str">
        <f t="shared" si="3"/>
        <v>TỐT</v>
      </c>
      <c r="K81" s="281"/>
    </row>
    <row r="82" spans="1:11" s="199" customFormat="1" ht="21.75" customHeight="1">
      <c r="A82" s="189">
        <v>74</v>
      </c>
      <c r="B82" s="162" t="s">
        <v>903</v>
      </c>
      <c r="C82" s="203" t="s">
        <v>936</v>
      </c>
      <c r="D82" s="168" t="s">
        <v>293</v>
      </c>
      <c r="E82" s="165" t="s">
        <v>1410</v>
      </c>
      <c r="F82" s="190" t="s">
        <v>1790</v>
      </c>
      <c r="G82" s="165">
        <v>87</v>
      </c>
      <c r="H82" s="165">
        <v>85</v>
      </c>
      <c r="I82" s="253">
        <f t="shared" si="2"/>
        <v>86</v>
      </c>
      <c r="J82" s="190" t="str">
        <f t="shared" si="3"/>
        <v>TỐT</v>
      </c>
      <c r="K82" s="281"/>
    </row>
    <row r="83" spans="1:11" s="199" customFormat="1" ht="21.75" customHeight="1">
      <c r="A83" s="189">
        <v>75</v>
      </c>
      <c r="B83" s="162" t="s">
        <v>591</v>
      </c>
      <c r="C83" s="181" t="s">
        <v>589</v>
      </c>
      <c r="D83" s="182" t="s">
        <v>590</v>
      </c>
      <c r="E83" s="197" t="s">
        <v>1206</v>
      </c>
      <c r="F83" s="190" t="s">
        <v>1790</v>
      </c>
      <c r="G83" s="165">
        <v>50</v>
      </c>
      <c r="H83" s="165">
        <v>82</v>
      </c>
      <c r="I83" s="253">
        <f t="shared" si="2"/>
        <v>66</v>
      </c>
      <c r="J83" s="190" t="str">
        <f t="shared" si="3"/>
        <v>TB. KHÁ</v>
      </c>
      <c r="K83" s="281"/>
    </row>
    <row r="84" spans="1:11" s="199" customFormat="1" ht="21.75" customHeight="1">
      <c r="A84" s="189">
        <v>76</v>
      </c>
      <c r="B84" s="165">
        <v>2021340991</v>
      </c>
      <c r="C84" s="181" t="s">
        <v>1084</v>
      </c>
      <c r="D84" s="182" t="s">
        <v>365</v>
      </c>
      <c r="E84" s="200">
        <v>35159</v>
      </c>
      <c r="F84" s="190" t="s">
        <v>1790</v>
      </c>
      <c r="G84" s="165">
        <v>82</v>
      </c>
      <c r="H84" s="165">
        <v>0</v>
      </c>
      <c r="I84" s="253">
        <f t="shared" si="2"/>
        <v>41</v>
      </c>
      <c r="J84" s="190" t="str">
        <f t="shared" si="3"/>
        <v>YẾU</v>
      </c>
      <c r="K84" s="281" t="s">
        <v>34</v>
      </c>
    </row>
    <row r="85" spans="1:11" s="198" customFormat="1" ht="21.75" customHeight="1">
      <c r="A85" s="189">
        <v>77</v>
      </c>
      <c r="B85" s="162" t="s">
        <v>937</v>
      </c>
      <c r="C85" s="177" t="s">
        <v>976</v>
      </c>
      <c r="D85" s="178" t="s">
        <v>216</v>
      </c>
      <c r="E85" s="171" t="s">
        <v>1411</v>
      </c>
      <c r="F85" s="190" t="s">
        <v>1790</v>
      </c>
      <c r="G85" s="171">
        <v>88</v>
      </c>
      <c r="H85" s="171">
        <v>81</v>
      </c>
      <c r="I85" s="253">
        <f t="shared" si="2"/>
        <v>84.5</v>
      </c>
      <c r="J85" s="190" t="str">
        <f t="shared" si="3"/>
        <v>TỐT</v>
      </c>
      <c r="K85" s="282"/>
    </row>
    <row r="86" spans="1:11" s="198" customFormat="1" ht="21.75" customHeight="1">
      <c r="A86" s="189">
        <v>78</v>
      </c>
      <c r="B86" s="162" t="s">
        <v>938</v>
      </c>
      <c r="C86" s="177" t="s">
        <v>722</v>
      </c>
      <c r="D86" s="178" t="s">
        <v>977</v>
      </c>
      <c r="E86" s="171" t="s">
        <v>1412</v>
      </c>
      <c r="F86" s="190" t="s">
        <v>1790</v>
      </c>
      <c r="G86" s="171">
        <v>85</v>
      </c>
      <c r="H86" s="171">
        <v>73</v>
      </c>
      <c r="I86" s="253">
        <f t="shared" si="2"/>
        <v>79</v>
      </c>
      <c r="J86" s="190" t="str">
        <f t="shared" si="3"/>
        <v>KHÁ</v>
      </c>
      <c r="K86" s="282"/>
    </row>
    <row r="87" spans="1:11" s="198" customFormat="1" ht="21.75" customHeight="1">
      <c r="A87" s="189">
        <v>79</v>
      </c>
      <c r="B87" s="162" t="s">
        <v>939</v>
      </c>
      <c r="C87" s="177" t="s">
        <v>231</v>
      </c>
      <c r="D87" s="178" t="s">
        <v>256</v>
      </c>
      <c r="E87" s="171" t="s">
        <v>1413</v>
      </c>
      <c r="F87" s="190" t="s">
        <v>1790</v>
      </c>
      <c r="G87" s="171">
        <v>80</v>
      </c>
      <c r="H87" s="171">
        <v>91</v>
      </c>
      <c r="I87" s="253">
        <f t="shared" si="2"/>
        <v>85.5</v>
      </c>
      <c r="J87" s="190" t="str">
        <f t="shared" si="3"/>
        <v>TỐT</v>
      </c>
      <c r="K87" s="282"/>
    </row>
    <row r="88" spans="1:14" s="198" customFormat="1" ht="21.75" customHeight="1">
      <c r="A88" s="189">
        <v>80</v>
      </c>
      <c r="B88" s="162" t="s">
        <v>940</v>
      </c>
      <c r="C88" s="177" t="s">
        <v>979</v>
      </c>
      <c r="D88" s="178" t="s">
        <v>256</v>
      </c>
      <c r="E88" s="171" t="s">
        <v>1414</v>
      </c>
      <c r="F88" s="190" t="s">
        <v>1790</v>
      </c>
      <c r="G88" s="171">
        <v>0</v>
      </c>
      <c r="H88" s="171">
        <v>0</v>
      </c>
      <c r="I88" s="253">
        <f t="shared" si="2"/>
        <v>0</v>
      </c>
      <c r="J88" s="190" t="str">
        <f t="shared" si="3"/>
        <v>KÉM</v>
      </c>
      <c r="K88" s="282" t="s">
        <v>34</v>
      </c>
      <c r="N88" s="198" t="e">
        <v>#N/A</v>
      </c>
    </row>
    <row r="89" spans="1:11" s="198" customFormat="1" ht="21.75" customHeight="1">
      <c r="A89" s="189">
        <v>81</v>
      </c>
      <c r="B89" s="162" t="s">
        <v>941</v>
      </c>
      <c r="C89" s="177" t="s">
        <v>980</v>
      </c>
      <c r="D89" s="178" t="s">
        <v>256</v>
      </c>
      <c r="E89" s="171" t="s">
        <v>1150</v>
      </c>
      <c r="F89" s="190" t="s">
        <v>1790</v>
      </c>
      <c r="G89" s="171">
        <v>71</v>
      </c>
      <c r="H89" s="171">
        <v>70</v>
      </c>
      <c r="I89" s="253">
        <f t="shared" si="2"/>
        <v>70.5</v>
      </c>
      <c r="J89" s="190" t="str">
        <f t="shared" si="3"/>
        <v>KHÁ</v>
      </c>
      <c r="K89" s="282"/>
    </row>
    <row r="90" spans="1:11" s="198" customFormat="1" ht="21.75" customHeight="1">
      <c r="A90" s="189">
        <v>82</v>
      </c>
      <c r="B90" s="162" t="s">
        <v>942</v>
      </c>
      <c r="C90" s="177" t="s">
        <v>981</v>
      </c>
      <c r="D90" s="178" t="s">
        <v>256</v>
      </c>
      <c r="E90" s="171" t="s">
        <v>1415</v>
      </c>
      <c r="F90" s="190" t="s">
        <v>1790</v>
      </c>
      <c r="G90" s="171">
        <v>85</v>
      </c>
      <c r="H90" s="171">
        <v>91</v>
      </c>
      <c r="I90" s="253">
        <f t="shared" si="2"/>
        <v>88</v>
      </c>
      <c r="J90" s="190" t="str">
        <f t="shared" si="3"/>
        <v>TỐT</v>
      </c>
      <c r="K90" s="282"/>
    </row>
    <row r="91" spans="1:11" s="198" customFormat="1" ht="21.75" customHeight="1">
      <c r="A91" s="189">
        <v>83</v>
      </c>
      <c r="B91" s="162" t="s">
        <v>943</v>
      </c>
      <c r="C91" s="177" t="s">
        <v>982</v>
      </c>
      <c r="D91" s="178" t="s">
        <v>524</v>
      </c>
      <c r="E91" s="171" t="s">
        <v>1416</v>
      </c>
      <c r="F91" s="190" t="s">
        <v>1790</v>
      </c>
      <c r="G91" s="171">
        <v>91</v>
      </c>
      <c r="H91" s="171">
        <v>76</v>
      </c>
      <c r="I91" s="253">
        <f t="shared" si="2"/>
        <v>83.5</v>
      </c>
      <c r="J91" s="190" t="str">
        <f t="shared" si="3"/>
        <v>TỐT</v>
      </c>
      <c r="K91" s="282"/>
    </row>
    <row r="92" spans="1:11" s="198" customFormat="1" ht="21.75" customHeight="1">
      <c r="A92" s="189">
        <v>84</v>
      </c>
      <c r="B92" s="162" t="s">
        <v>944</v>
      </c>
      <c r="C92" s="177" t="s">
        <v>983</v>
      </c>
      <c r="D92" s="178" t="s">
        <v>984</v>
      </c>
      <c r="E92" s="171" t="s">
        <v>1417</v>
      </c>
      <c r="F92" s="190" t="s">
        <v>1790</v>
      </c>
      <c r="G92" s="171">
        <v>89</v>
      </c>
      <c r="H92" s="171">
        <v>95</v>
      </c>
      <c r="I92" s="253">
        <f t="shared" si="2"/>
        <v>92</v>
      </c>
      <c r="J92" s="190" t="str">
        <f t="shared" si="3"/>
        <v>X SẮC</v>
      </c>
      <c r="K92" s="282"/>
    </row>
    <row r="93" spans="1:11" s="198" customFormat="1" ht="21.75" customHeight="1">
      <c r="A93" s="189">
        <v>85</v>
      </c>
      <c r="B93" s="162" t="s">
        <v>945</v>
      </c>
      <c r="C93" s="177" t="s">
        <v>250</v>
      </c>
      <c r="D93" s="178" t="s">
        <v>984</v>
      </c>
      <c r="E93" s="171" t="s">
        <v>1376</v>
      </c>
      <c r="F93" s="190" t="s">
        <v>1790</v>
      </c>
      <c r="G93" s="171">
        <v>87</v>
      </c>
      <c r="H93" s="171">
        <v>0</v>
      </c>
      <c r="I93" s="253">
        <f t="shared" si="2"/>
        <v>43.5</v>
      </c>
      <c r="J93" s="190" t="str">
        <f t="shared" si="3"/>
        <v>YẾU</v>
      </c>
      <c r="K93" s="282" t="s">
        <v>1090</v>
      </c>
    </row>
    <row r="94" spans="1:11" s="198" customFormat="1" ht="21.75" customHeight="1">
      <c r="A94" s="189">
        <v>86</v>
      </c>
      <c r="B94" s="162" t="s">
        <v>946</v>
      </c>
      <c r="C94" s="177" t="s">
        <v>985</v>
      </c>
      <c r="D94" s="178" t="s">
        <v>986</v>
      </c>
      <c r="E94" s="171" t="s">
        <v>1418</v>
      </c>
      <c r="F94" s="190" t="s">
        <v>1790</v>
      </c>
      <c r="G94" s="171">
        <v>75</v>
      </c>
      <c r="H94" s="171">
        <v>0</v>
      </c>
      <c r="I94" s="253">
        <f t="shared" si="2"/>
        <v>37.5</v>
      </c>
      <c r="J94" s="190" t="str">
        <f t="shared" si="3"/>
        <v>YẾU</v>
      </c>
      <c r="K94" s="282" t="s">
        <v>1090</v>
      </c>
    </row>
    <row r="95" spans="1:11" s="198" customFormat="1" ht="21.75" customHeight="1">
      <c r="A95" s="189">
        <v>87</v>
      </c>
      <c r="B95" s="162" t="s">
        <v>947</v>
      </c>
      <c r="C95" s="177" t="s">
        <v>987</v>
      </c>
      <c r="D95" s="178" t="s">
        <v>988</v>
      </c>
      <c r="E95" s="171" t="s">
        <v>1419</v>
      </c>
      <c r="F95" s="190" t="s">
        <v>1790</v>
      </c>
      <c r="G95" s="171">
        <v>89</v>
      </c>
      <c r="H95" s="171">
        <v>76</v>
      </c>
      <c r="I95" s="253">
        <f t="shared" si="2"/>
        <v>82.5</v>
      </c>
      <c r="J95" s="190" t="str">
        <f t="shared" si="3"/>
        <v>TỐT</v>
      </c>
      <c r="K95" s="282"/>
    </row>
    <row r="96" spans="1:11" s="198" customFormat="1" ht="21.75" customHeight="1">
      <c r="A96" s="189">
        <v>88</v>
      </c>
      <c r="B96" s="162" t="s">
        <v>948</v>
      </c>
      <c r="C96" s="177" t="s">
        <v>989</v>
      </c>
      <c r="D96" s="178" t="s">
        <v>990</v>
      </c>
      <c r="E96" s="171" t="s">
        <v>1170</v>
      </c>
      <c r="F96" s="190" t="s">
        <v>1790</v>
      </c>
      <c r="G96" s="171">
        <v>88</v>
      </c>
      <c r="H96" s="171">
        <v>76</v>
      </c>
      <c r="I96" s="253">
        <f t="shared" si="2"/>
        <v>82</v>
      </c>
      <c r="J96" s="190" t="str">
        <f t="shared" si="3"/>
        <v>TỐT</v>
      </c>
      <c r="K96" s="282"/>
    </row>
    <row r="97" spans="1:11" s="198" customFormat="1" ht="21.75" customHeight="1">
      <c r="A97" s="189">
        <v>89</v>
      </c>
      <c r="B97" s="162" t="s">
        <v>949</v>
      </c>
      <c r="C97" s="177" t="s">
        <v>991</v>
      </c>
      <c r="D97" s="178" t="s">
        <v>297</v>
      </c>
      <c r="E97" s="171" t="s">
        <v>1418</v>
      </c>
      <c r="F97" s="190" t="s">
        <v>1790</v>
      </c>
      <c r="G97" s="171">
        <v>87</v>
      </c>
      <c r="H97" s="171">
        <v>91</v>
      </c>
      <c r="I97" s="253">
        <f t="shared" si="2"/>
        <v>89</v>
      </c>
      <c r="J97" s="190" t="str">
        <f t="shared" si="3"/>
        <v>TỐT</v>
      </c>
      <c r="K97" s="282"/>
    </row>
    <row r="98" spans="1:11" s="198" customFormat="1" ht="21.75" customHeight="1">
      <c r="A98" s="189">
        <v>90</v>
      </c>
      <c r="B98" s="162" t="s">
        <v>950</v>
      </c>
      <c r="C98" s="177" t="s">
        <v>993</v>
      </c>
      <c r="D98" s="178" t="s">
        <v>300</v>
      </c>
      <c r="E98" s="171" t="s">
        <v>1420</v>
      </c>
      <c r="F98" s="190" t="s">
        <v>1790</v>
      </c>
      <c r="G98" s="171">
        <v>98</v>
      </c>
      <c r="H98" s="171">
        <v>98</v>
      </c>
      <c r="I98" s="253">
        <f t="shared" si="2"/>
        <v>98</v>
      </c>
      <c r="J98" s="190" t="str">
        <f t="shared" si="3"/>
        <v>X SẮC</v>
      </c>
      <c r="K98" s="282"/>
    </row>
    <row r="99" spans="1:11" s="198" customFormat="1" ht="21.75" customHeight="1">
      <c r="A99" s="189">
        <v>91</v>
      </c>
      <c r="B99" s="162" t="s">
        <v>951</v>
      </c>
      <c r="C99" s="177" t="s">
        <v>269</v>
      </c>
      <c r="D99" s="178" t="s">
        <v>300</v>
      </c>
      <c r="E99" s="171" t="s">
        <v>1134</v>
      </c>
      <c r="F99" s="190" t="s">
        <v>1790</v>
      </c>
      <c r="G99" s="171">
        <v>85</v>
      </c>
      <c r="H99" s="171">
        <v>71</v>
      </c>
      <c r="I99" s="253">
        <f t="shared" si="2"/>
        <v>78</v>
      </c>
      <c r="J99" s="190" t="str">
        <f t="shared" si="3"/>
        <v>KHÁ</v>
      </c>
      <c r="K99" s="282"/>
    </row>
    <row r="100" spans="1:11" s="198" customFormat="1" ht="21.75" customHeight="1">
      <c r="A100" s="189">
        <v>92</v>
      </c>
      <c r="B100" s="162" t="s">
        <v>952</v>
      </c>
      <c r="C100" s="177" t="s">
        <v>726</v>
      </c>
      <c r="D100" s="178" t="s">
        <v>300</v>
      </c>
      <c r="E100" s="171" t="s">
        <v>1374</v>
      </c>
      <c r="F100" s="190" t="s">
        <v>1790</v>
      </c>
      <c r="G100" s="171">
        <v>80</v>
      </c>
      <c r="H100" s="171">
        <v>91</v>
      </c>
      <c r="I100" s="253">
        <f t="shared" si="2"/>
        <v>85.5</v>
      </c>
      <c r="J100" s="190" t="str">
        <f t="shared" si="3"/>
        <v>TỐT</v>
      </c>
      <c r="K100" s="282"/>
    </row>
    <row r="101" spans="1:11" s="198" customFormat="1" ht="21.75" customHeight="1">
      <c r="A101" s="189">
        <v>93</v>
      </c>
      <c r="B101" s="162" t="s">
        <v>953</v>
      </c>
      <c r="C101" s="177" t="s">
        <v>299</v>
      </c>
      <c r="D101" s="178" t="s">
        <v>300</v>
      </c>
      <c r="E101" s="171" t="s">
        <v>1375</v>
      </c>
      <c r="F101" s="190" t="s">
        <v>1790</v>
      </c>
      <c r="G101" s="171">
        <v>80</v>
      </c>
      <c r="H101" s="171">
        <v>91</v>
      </c>
      <c r="I101" s="253">
        <f t="shared" si="2"/>
        <v>85.5</v>
      </c>
      <c r="J101" s="190" t="str">
        <f t="shared" si="3"/>
        <v>TỐT</v>
      </c>
      <c r="K101" s="282"/>
    </row>
    <row r="102" spans="1:11" s="198" customFormat="1" ht="21.75" customHeight="1">
      <c r="A102" s="189">
        <v>94</v>
      </c>
      <c r="B102" s="162" t="s">
        <v>954</v>
      </c>
      <c r="C102" s="177" t="s">
        <v>531</v>
      </c>
      <c r="D102" s="178" t="s">
        <v>300</v>
      </c>
      <c r="E102" s="171" t="s">
        <v>1421</v>
      </c>
      <c r="F102" s="190" t="s">
        <v>1790</v>
      </c>
      <c r="G102" s="171">
        <v>92</v>
      </c>
      <c r="H102" s="171">
        <v>95</v>
      </c>
      <c r="I102" s="253">
        <f t="shared" si="2"/>
        <v>93.5</v>
      </c>
      <c r="J102" s="190" t="str">
        <f t="shared" si="3"/>
        <v>X SẮC</v>
      </c>
      <c r="K102" s="282"/>
    </row>
    <row r="103" spans="1:11" s="198" customFormat="1" ht="21.75" customHeight="1">
      <c r="A103" s="189">
        <v>95</v>
      </c>
      <c r="B103" s="162" t="s">
        <v>955</v>
      </c>
      <c r="C103" s="177" t="s">
        <v>994</v>
      </c>
      <c r="D103" s="178" t="s">
        <v>995</v>
      </c>
      <c r="E103" s="171" t="s">
        <v>1422</v>
      </c>
      <c r="F103" s="190" t="s">
        <v>1790</v>
      </c>
      <c r="G103" s="171">
        <v>89</v>
      </c>
      <c r="H103" s="171">
        <v>76</v>
      </c>
      <c r="I103" s="253">
        <f t="shared" si="2"/>
        <v>82.5</v>
      </c>
      <c r="J103" s="190" t="str">
        <f t="shared" si="3"/>
        <v>TỐT</v>
      </c>
      <c r="K103" s="282"/>
    </row>
    <row r="104" spans="1:11" s="198" customFormat="1" ht="21.75" customHeight="1">
      <c r="A104" s="189">
        <v>96</v>
      </c>
      <c r="B104" s="162" t="s">
        <v>956</v>
      </c>
      <c r="C104" s="177" t="s">
        <v>250</v>
      </c>
      <c r="D104" s="178" t="s">
        <v>995</v>
      </c>
      <c r="E104" s="171" t="s">
        <v>369</v>
      </c>
      <c r="F104" s="190" t="s">
        <v>1790</v>
      </c>
      <c r="G104" s="171">
        <v>89</v>
      </c>
      <c r="H104" s="171">
        <v>76</v>
      </c>
      <c r="I104" s="253">
        <f t="shared" si="2"/>
        <v>82.5</v>
      </c>
      <c r="J104" s="190" t="str">
        <f t="shared" si="3"/>
        <v>TỐT</v>
      </c>
      <c r="K104" s="282"/>
    </row>
    <row r="105" spans="1:11" s="198" customFormat="1" ht="21.75" customHeight="1">
      <c r="A105" s="189">
        <v>97</v>
      </c>
      <c r="B105" s="162" t="s">
        <v>957</v>
      </c>
      <c r="C105" s="177" t="s">
        <v>560</v>
      </c>
      <c r="D105" s="178" t="s">
        <v>302</v>
      </c>
      <c r="E105" s="171" t="s">
        <v>1375</v>
      </c>
      <c r="F105" s="190" t="s">
        <v>1790</v>
      </c>
      <c r="G105" s="171">
        <v>74</v>
      </c>
      <c r="H105" s="171">
        <v>76</v>
      </c>
      <c r="I105" s="253">
        <f t="shared" si="2"/>
        <v>75</v>
      </c>
      <c r="J105" s="190" t="str">
        <f t="shared" si="3"/>
        <v>KHÁ</v>
      </c>
      <c r="K105" s="282"/>
    </row>
    <row r="106" spans="1:11" s="198" customFormat="1" ht="21.75" customHeight="1">
      <c r="A106" s="189">
        <v>98</v>
      </c>
      <c r="B106" s="162" t="s">
        <v>958</v>
      </c>
      <c r="C106" s="177" t="s">
        <v>303</v>
      </c>
      <c r="D106" s="178" t="s">
        <v>302</v>
      </c>
      <c r="E106" s="171" t="s">
        <v>1423</v>
      </c>
      <c r="F106" s="190" t="s">
        <v>1790</v>
      </c>
      <c r="G106" s="171">
        <v>70</v>
      </c>
      <c r="H106" s="171">
        <v>81</v>
      </c>
      <c r="I106" s="253">
        <f t="shared" si="2"/>
        <v>75.5</v>
      </c>
      <c r="J106" s="190" t="str">
        <f t="shared" si="3"/>
        <v>KHÁ</v>
      </c>
      <c r="K106" s="282"/>
    </row>
    <row r="107" spans="1:11" s="198" customFormat="1" ht="21.75" customHeight="1">
      <c r="A107" s="189">
        <v>99</v>
      </c>
      <c r="B107" s="162" t="s">
        <v>959</v>
      </c>
      <c r="C107" s="177" t="s">
        <v>996</v>
      </c>
      <c r="D107" s="178" t="s">
        <v>535</v>
      </c>
      <c r="E107" s="171" t="s">
        <v>1424</v>
      </c>
      <c r="F107" s="190" t="s">
        <v>1790</v>
      </c>
      <c r="G107" s="171">
        <v>83</v>
      </c>
      <c r="H107" s="171">
        <v>76</v>
      </c>
      <c r="I107" s="253">
        <f t="shared" si="2"/>
        <v>79.5</v>
      </c>
      <c r="J107" s="190" t="str">
        <f t="shared" si="3"/>
        <v>KHÁ</v>
      </c>
      <c r="K107" s="282"/>
    </row>
    <row r="108" spans="1:14" s="198" customFormat="1" ht="21.75" customHeight="1">
      <c r="A108" s="189">
        <v>100</v>
      </c>
      <c r="B108" s="162" t="s">
        <v>960</v>
      </c>
      <c r="C108" s="177" t="s">
        <v>997</v>
      </c>
      <c r="D108" s="178" t="s">
        <v>258</v>
      </c>
      <c r="E108" s="171" t="s">
        <v>1425</v>
      </c>
      <c r="F108" s="190" t="s">
        <v>1790</v>
      </c>
      <c r="G108" s="171">
        <v>0</v>
      </c>
      <c r="H108" s="171">
        <v>0</v>
      </c>
      <c r="I108" s="253">
        <f aca="true" t="shared" si="4" ref="I108:I166">SUM(G108:H108)/2</f>
        <v>0</v>
      </c>
      <c r="J108" s="190" t="str">
        <f aca="true" t="shared" si="5" ref="J108:J166">IF(I108&gt;=90,"X SẮC",IF(I108&gt;=80,"TỐT",IF(I108&gt;=70,"KHÁ",IF(I108&gt;=60,"TB. KHÁ",IF(I108&gt;=50,"T.BÌNH",IF(I108&gt;=30,"YẾU","KÉM"))))))</f>
        <v>KÉM</v>
      </c>
      <c r="K108" s="282" t="s">
        <v>1088</v>
      </c>
      <c r="N108" s="198" t="e">
        <v>#N/A</v>
      </c>
    </row>
    <row r="109" spans="1:11" s="198" customFormat="1" ht="21.75" customHeight="1">
      <c r="A109" s="189">
        <v>101</v>
      </c>
      <c r="B109" s="162" t="s">
        <v>961</v>
      </c>
      <c r="C109" s="177" t="s">
        <v>549</v>
      </c>
      <c r="D109" s="178" t="s">
        <v>258</v>
      </c>
      <c r="E109" s="171" t="s">
        <v>1152</v>
      </c>
      <c r="F109" s="190" t="s">
        <v>1790</v>
      </c>
      <c r="G109" s="171">
        <v>89</v>
      </c>
      <c r="H109" s="171">
        <v>91</v>
      </c>
      <c r="I109" s="253">
        <f t="shared" si="4"/>
        <v>90</v>
      </c>
      <c r="J109" s="190" t="str">
        <f t="shared" si="5"/>
        <v>X SẮC</v>
      </c>
      <c r="K109" s="282"/>
    </row>
    <row r="110" spans="1:11" s="198" customFormat="1" ht="21.75" customHeight="1">
      <c r="A110" s="189">
        <v>102</v>
      </c>
      <c r="B110" s="162" t="s">
        <v>962</v>
      </c>
      <c r="C110" s="177" t="s">
        <v>304</v>
      </c>
      <c r="D110" s="178" t="s">
        <v>258</v>
      </c>
      <c r="E110" s="171" t="s">
        <v>241</v>
      </c>
      <c r="F110" s="190" t="s">
        <v>1790</v>
      </c>
      <c r="G110" s="171">
        <v>88</v>
      </c>
      <c r="H110" s="171">
        <v>93</v>
      </c>
      <c r="I110" s="253">
        <f t="shared" si="4"/>
        <v>90.5</v>
      </c>
      <c r="J110" s="190" t="str">
        <f t="shared" si="5"/>
        <v>X SẮC</v>
      </c>
      <c r="K110" s="282"/>
    </row>
    <row r="111" spans="1:11" s="198" customFormat="1" ht="21.75" customHeight="1">
      <c r="A111" s="189">
        <v>103</v>
      </c>
      <c r="B111" s="162" t="s">
        <v>963</v>
      </c>
      <c r="C111" s="177" t="s">
        <v>510</v>
      </c>
      <c r="D111" s="178" t="s">
        <v>258</v>
      </c>
      <c r="E111" s="171" t="s">
        <v>1426</v>
      </c>
      <c r="F111" s="190" t="s">
        <v>1790</v>
      </c>
      <c r="G111" s="171">
        <v>83</v>
      </c>
      <c r="H111" s="171">
        <v>91</v>
      </c>
      <c r="I111" s="253">
        <f t="shared" si="4"/>
        <v>87</v>
      </c>
      <c r="J111" s="190" t="str">
        <f t="shared" si="5"/>
        <v>TỐT</v>
      </c>
      <c r="K111" s="282"/>
    </row>
    <row r="112" spans="1:11" s="198" customFormat="1" ht="21.75" customHeight="1">
      <c r="A112" s="189">
        <v>104</v>
      </c>
      <c r="B112" s="162" t="s">
        <v>964</v>
      </c>
      <c r="C112" s="177" t="s">
        <v>259</v>
      </c>
      <c r="D112" s="178" t="s">
        <v>258</v>
      </c>
      <c r="E112" s="171" t="s">
        <v>1427</v>
      </c>
      <c r="F112" s="190" t="s">
        <v>1790</v>
      </c>
      <c r="G112" s="171">
        <v>80</v>
      </c>
      <c r="H112" s="171">
        <v>0</v>
      </c>
      <c r="I112" s="253">
        <f t="shared" si="4"/>
        <v>40</v>
      </c>
      <c r="J112" s="190" t="str">
        <f t="shared" si="5"/>
        <v>YẾU</v>
      </c>
      <c r="K112" s="282" t="s">
        <v>34</v>
      </c>
    </row>
    <row r="113" spans="1:11" s="198" customFormat="1" ht="21.75" customHeight="1">
      <c r="A113" s="189">
        <v>105</v>
      </c>
      <c r="B113" s="162" t="s">
        <v>965</v>
      </c>
      <c r="C113" s="177" t="s">
        <v>305</v>
      </c>
      <c r="D113" s="178" t="s">
        <v>258</v>
      </c>
      <c r="E113" s="171" t="s">
        <v>1428</v>
      </c>
      <c r="F113" s="190" t="s">
        <v>1790</v>
      </c>
      <c r="G113" s="171">
        <v>98</v>
      </c>
      <c r="H113" s="171">
        <v>90</v>
      </c>
      <c r="I113" s="253">
        <f t="shared" si="4"/>
        <v>94</v>
      </c>
      <c r="J113" s="190" t="str">
        <f t="shared" si="5"/>
        <v>X SẮC</v>
      </c>
      <c r="K113" s="282"/>
    </row>
    <row r="114" spans="1:11" s="198" customFormat="1" ht="21.75" customHeight="1">
      <c r="A114" s="189">
        <v>106</v>
      </c>
      <c r="B114" s="162" t="s">
        <v>966</v>
      </c>
      <c r="C114" s="177" t="s">
        <v>998</v>
      </c>
      <c r="D114" s="178" t="s">
        <v>258</v>
      </c>
      <c r="E114" s="171" t="s">
        <v>1382</v>
      </c>
      <c r="F114" s="190" t="s">
        <v>1790</v>
      </c>
      <c r="G114" s="171">
        <v>84</v>
      </c>
      <c r="H114" s="171">
        <v>91</v>
      </c>
      <c r="I114" s="253">
        <f t="shared" si="4"/>
        <v>87.5</v>
      </c>
      <c r="J114" s="190" t="str">
        <f t="shared" si="5"/>
        <v>TỐT</v>
      </c>
      <c r="K114" s="282"/>
    </row>
    <row r="115" spans="1:11" s="198" customFormat="1" ht="21.75" customHeight="1">
      <c r="A115" s="189">
        <v>107</v>
      </c>
      <c r="B115" s="162" t="s">
        <v>967</v>
      </c>
      <c r="C115" s="177" t="s">
        <v>999</v>
      </c>
      <c r="D115" s="178" t="s">
        <v>258</v>
      </c>
      <c r="E115" s="171" t="s">
        <v>1429</v>
      </c>
      <c r="F115" s="190" t="s">
        <v>1790</v>
      </c>
      <c r="G115" s="171">
        <v>88</v>
      </c>
      <c r="H115" s="171">
        <v>71</v>
      </c>
      <c r="I115" s="253">
        <f t="shared" si="4"/>
        <v>79.5</v>
      </c>
      <c r="J115" s="190" t="str">
        <f t="shared" si="5"/>
        <v>KHÁ</v>
      </c>
      <c r="K115" s="282"/>
    </row>
    <row r="116" spans="1:11" s="198" customFormat="1" ht="21.75" customHeight="1">
      <c r="A116" s="189">
        <v>108</v>
      </c>
      <c r="B116" s="162" t="s">
        <v>968</v>
      </c>
      <c r="C116" s="177" t="s">
        <v>746</v>
      </c>
      <c r="D116" s="178" t="s">
        <v>258</v>
      </c>
      <c r="E116" s="171" t="s">
        <v>1430</v>
      </c>
      <c r="F116" s="190" t="s">
        <v>1790</v>
      </c>
      <c r="G116" s="171">
        <v>84</v>
      </c>
      <c r="H116" s="171">
        <v>76</v>
      </c>
      <c r="I116" s="253">
        <f t="shared" si="4"/>
        <v>80</v>
      </c>
      <c r="J116" s="190" t="str">
        <f t="shared" si="5"/>
        <v>TỐT</v>
      </c>
      <c r="K116" s="282"/>
    </row>
    <row r="117" spans="1:11" s="198" customFormat="1" ht="21.75" customHeight="1">
      <c r="A117" s="189">
        <v>109</v>
      </c>
      <c r="B117" s="162" t="s">
        <v>969</v>
      </c>
      <c r="C117" s="177" t="s">
        <v>1000</v>
      </c>
      <c r="D117" s="178" t="s">
        <v>258</v>
      </c>
      <c r="E117" s="171" t="s">
        <v>559</v>
      </c>
      <c r="F117" s="190" t="s">
        <v>1790</v>
      </c>
      <c r="G117" s="171">
        <v>88</v>
      </c>
      <c r="H117" s="171">
        <v>71</v>
      </c>
      <c r="I117" s="253">
        <f t="shared" si="4"/>
        <v>79.5</v>
      </c>
      <c r="J117" s="190" t="str">
        <f t="shared" si="5"/>
        <v>KHÁ</v>
      </c>
      <c r="K117" s="282"/>
    </row>
    <row r="118" spans="1:11" s="198" customFormat="1" ht="21.75" customHeight="1">
      <c r="A118" s="189">
        <v>110</v>
      </c>
      <c r="B118" s="162" t="s">
        <v>970</v>
      </c>
      <c r="C118" s="177" t="s">
        <v>1002</v>
      </c>
      <c r="D118" s="178" t="s">
        <v>1001</v>
      </c>
      <c r="E118" s="171" t="s">
        <v>1432</v>
      </c>
      <c r="F118" s="190" t="s">
        <v>1790</v>
      </c>
      <c r="G118" s="171">
        <v>96</v>
      </c>
      <c r="H118" s="171">
        <v>94</v>
      </c>
      <c r="I118" s="253">
        <f t="shared" si="4"/>
        <v>95</v>
      </c>
      <c r="J118" s="190" t="str">
        <f t="shared" si="5"/>
        <v>X SẮC</v>
      </c>
      <c r="K118" s="282"/>
    </row>
    <row r="119" spans="1:11" s="198" customFormat="1" ht="21.75" customHeight="1">
      <c r="A119" s="189">
        <v>111</v>
      </c>
      <c r="B119" s="162" t="s">
        <v>971</v>
      </c>
      <c r="C119" s="177" t="s">
        <v>837</v>
      </c>
      <c r="D119" s="178" t="s">
        <v>1003</v>
      </c>
      <c r="E119" s="171" t="s">
        <v>1433</v>
      </c>
      <c r="F119" s="190" t="s">
        <v>1790</v>
      </c>
      <c r="G119" s="171">
        <v>80</v>
      </c>
      <c r="H119" s="171">
        <v>86</v>
      </c>
      <c r="I119" s="253">
        <f t="shared" si="4"/>
        <v>83</v>
      </c>
      <c r="J119" s="190" t="str">
        <f t="shared" si="5"/>
        <v>TỐT</v>
      </c>
      <c r="K119" s="282"/>
    </row>
    <row r="120" spans="1:11" s="198" customFormat="1" ht="21.75" customHeight="1">
      <c r="A120" s="189">
        <v>112</v>
      </c>
      <c r="B120" s="162" t="s">
        <v>972</v>
      </c>
      <c r="C120" s="177" t="s">
        <v>1004</v>
      </c>
      <c r="D120" s="178" t="s">
        <v>307</v>
      </c>
      <c r="E120" s="171" t="s">
        <v>1434</v>
      </c>
      <c r="F120" s="190" t="s">
        <v>1790</v>
      </c>
      <c r="G120" s="171">
        <v>82</v>
      </c>
      <c r="H120" s="171">
        <v>76</v>
      </c>
      <c r="I120" s="253">
        <f t="shared" si="4"/>
        <v>79</v>
      </c>
      <c r="J120" s="190" t="str">
        <f t="shared" si="5"/>
        <v>KHÁ</v>
      </c>
      <c r="K120" s="282"/>
    </row>
    <row r="121" spans="1:11" s="198" customFormat="1" ht="21.75" customHeight="1">
      <c r="A121" s="189">
        <v>113</v>
      </c>
      <c r="B121" s="162" t="s">
        <v>973</v>
      </c>
      <c r="C121" s="177" t="s">
        <v>1005</v>
      </c>
      <c r="D121" s="178" t="s">
        <v>307</v>
      </c>
      <c r="E121" s="171" t="s">
        <v>1435</v>
      </c>
      <c r="F121" s="190" t="s">
        <v>1790</v>
      </c>
      <c r="G121" s="171">
        <v>82</v>
      </c>
      <c r="H121" s="171">
        <v>86</v>
      </c>
      <c r="I121" s="253">
        <f t="shared" si="4"/>
        <v>84</v>
      </c>
      <c r="J121" s="190" t="str">
        <f t="shared" si="5"/>
        <v>TỐT</v>
      </c>
      <c r="K121" s="282"/>
    </row>
    <row r="122" spans="1:14" s="198" customFormat="1" ht="21.75" customHeight="1">
      <c r="A122" s="189">
        <v>114</v>
      </c>
      <c r="B122" s="162" t="s">
        <v>974</v>
      </c>
      <c r="C122" s="177" t="s">
        <v>1006</v>
      </c>
      <c r="D122" s="178" t="s">
        <v>307</v>
      </c>
      <c r="E122" s="171" t="s">
        <v>1436</v>
      </c>
      <c r="F122" s="190" t="s">
        <v>1790</v>
      </c>
      <c r="G122" s="171">
        <v>0</v>
      </c>
      <c r="H122" s="171">
        <v>0</v>
      </c>
      <c r="I122" s="253">
        <f t="shared" si="4"/>
        <v>0</v>
      </c>
      <c r="J122" s="190" t="str">
        <f t="shared" si="5"/>
        <v>KÉM</v>
      </c>
      <c r="K122" s="282" t="s">
        <v>1088</v>
      </c>
      <c r="N122" s="198" t="e">
        <v>#N/A</v>
      </c>
    </row>
    <row r="123" spans="1:11" s="198" customFormat="1" ht="21.75" customHeight="1">
      <c r="A123" s="189">
        <v>115</v>
      </c>
      <c r="B123" s="162" t="s">
        <v>975</v>
      </c>
      <c r="C123" s="177" t="s">
        <v>269</v>
      </c>
      <c r="D123" s="178" t="s">
        <v>307</v>
      </c>
      <c r="E123" s="171" t="s">
        <v>1437</v>
      </c>
      <c r="F123" s="190" t="s">
        <v>1790</v>
      </c>
      <c r="G123" s="171">
        <v>86</v>
      </c>
      <c r="H123" s="171">
        <v>86</v>
      </c>
      <c r="I123" s="253">
        <f t="shared" si="4"/>
        <v>86</v>
      </c>
      <c r="J123" s="190" t="str">
        <f t="shared" si="5"/>
        <v>TỐT</v>
      </c>
      <c r="K123" s="282"/>
    </row>
    <row r="124" spans="1:11" s="201" customFormat="1" ht="21.75" customHeight="1">
      <c r="A124" s="189">
        <v>116</v>
      </c>
      <c r="B124" s="162" t="s">
        <v>1007</v>
      </c>
      <c r="C124" s="177" t="s">
        <v>1047</v>
      </c>
      <c r="D124" s="178" t="s">
        <v>422</v>
      </c>
      <c r="E124" s="171" t="s">
        <v>1438</v>
      </c>
      <c r="F124" s="190" t="s">
        <v>1790</v>
      </c>
      <c r="G124" s="171">
        <v>87</v>
      </c>
      <c r="H124" s="171">
        <v>92</v>
      </c>
      <c r="I124" s="253">
        <f t="shared" si="4"/>
        <v>89.5</v>
      </c>
      <c r="J124" s="190" t="str">
        <f t="shared" si="5"/>
        <v>TỐT</v>
      </c>
      <c r="K124" s="282"/>
    </row>
    <row r="125" spans="1:12" s="201" customFormat="1" ht="21.75" customHeight="1">
      <c r="A125" s="189">
        <v>117</v>
      </c>
      <c r="B125" s="162" t="s">
        <v>1008</v>
      </c>
      <c r="C125" s="177" t="s">
        <v>1048</v>
      </c>
      <c r="D125" s="178" t="s">
        <v>261</v>
      </c>
      <c r="E125" s="171" t="s">
        <v>1432</v>
      </c>
      <c r="F125" s="190" t="s">
        <v>1790</v>
      </c>
      <c r="G125" s="171">
        <v>95</v>
      </c>
      <c r="H125" s="171">
        <v>90</v>
      </c>
      <c r="I125" s="253">
        <f t="shared" si="4"/>
        <v>92.5</v>
      </c>
      <c r="J125" s="190" t="str">
        <f t="shared" si="5"/>
        <v>X SẮC</v>
      </c>
      <c r="K125" s="282"/>
      <c r="L125" s="201" t="s">
        <v>1815</v>
      </c>
    </row>
    <row r="126" spans="1:11" s="201" customFormat="1" ht="21.75" customHeight="1">
      <c r="A126" s="189">
        <v>118</v>
      </c>
      <c r="B126" s="162" t="s">
        <v>1009</v>
      </c>
      <c r="C126" s="177" t="s">
        <v>1049</v>
      </c>
      <c r="D126" s="178" t="s">
        <v>261</v>
      </c>
      <c r="E126" s="171" t="s">
        <v>1439</v>
      </c>
      <c r="F126" s="190" t="s">
        <v>1790</v>
      </c>
      <c r="G126" s="171">
        <v>88</v>
      </c>
      <c r="H126" s="171">
        <v>0</v>
      </c>
      <c r="I126" s="253">
        <f t="shared" si="4"/>
        <v>44</v>
      </c>
      <c r="J126" s="190" t="str">
        <f t="shared" si="5"/>
        <v>YẾU</v>
      </c>
      <c r="K126" s="282" t="s">
        <v>34</v>
      </c>
    </row>
    <row r="127" spans="1:11" s="201" customFormat="1" ht="21.75" customHeight="1">
      <c r="A127" s="189">
        <v>119</v>
      </c>
      <c r="B127" s="162" t="s">
        <v>1010</v>
      </c>
      <c r="C127" s="177" t="s">
        <v>1050</v>
      </c>
      <c r="D127" s="178" t="s">
        <v>1051</v>
      </c>
      <c r="E127" s="171" t="s">
        <v>1440</v>
      </c>
      <c r="F127" s="190" t="s">
        <v>1790</v>
      </c>
      <c r="G127" s="171">
        <v>87</v>
      </c>
      <c r="H127" s="171">
        <v>92</v>
      </c>
      <c r="I127" s="253">
        <f t="shared" si="4"/>
        <v>89.5</v>
      </c>
      <c r="J127" s="190" t="str">
        <f t="shared" si="5"/>
        <v>TỐT</v>
      </c>
      <c r="K127" s="282"/>
    </row>
    <row r="128" spans="1:11" s="201" customFormat="1" ht="21.75" customHeight="1">
      <c r="A128" s="189">
        <v>120</v>
      </c>
      <c r="B128" s="162" t="s">
        <v>1011</v>
      </c>
      <c r="C128" s="177" t="s">
        <v>830</v>
      </c>
      <c r="D128" s="178" t="s">
        <v>430</v>
      </c>
      <c r="E128" s="171" t="s">
        <v>1441</v>
      </c>
      <c r="F128" s="190" t="s">
        <v>1790</v>
      </c>
      <c r="G128" s="171">
        <v>90</v>
      </c>
      <c r="H128" s="171">
        <v>95</v>
      </c>
      <c r="I128" s="253">
        <f t="shared" si="4"/>
        <v>92.5</v>
      </c>
      <c r="J128" s="190" t="str">
        <f t="shared" si="5"/>
        <v>X SẮC</v>
      </c>
      <c r="K128" s="282"/>
    </row>
    <row r="129" spans="1:11" s="201" customFormat="1" ht="21.75" customHeight="1">
      <c r="A129" s="189">
        <v>121</v>
      </c>
      <c r="B129" s="162" t="s">
        <v>1012</v>
      </c>
      <c r="C129" s="177" t="s">
        <v>1052</v>
      </c>
      <c r="D129" s="178" t="s">
        <v>1053</v>
      </c>
      <c r="E129" s="171" t="s">
        <v>1442</v>
      </c>
      <c r="F129" s="190" t="s">
        <v>1790</v>
      </c>
      <c r="G129" s="171">
        <v>98</v>
      </c>
      <c r="H129" s="171">
        <v>0</v>
      </c>
      <c r="I129" s="253">
        <f t="shared" si="4"/>
        <v>49</v>
      </c>
      <c r="J129" s="190" t="str">
        <f t="shared" si="5"/>
        <v>YẾU</v>
      </c>
      <c r="K129" s="282" t="s">
        <v>34</v>
      </c>
    </row>
    <row r="130" spans="1:11" s="201" customFormat="1" ht="21.75" customHeight="1">
      <c r="A130" s="189">
        <v>122</v>
      </c>
      <c r="B130" s="162" t="s">
        <v>1013</v>
      </c>
      <c r="C130" s="177" t="s">
        <v>1054</v>
      </c>
      <c r="D130" s="178" t="s">
        <v>810</v>
      </c>
      <c r="E130" s="171" t="s">
        <v>1425</v>
      </c>
      <c r="F130" s="190" t="s">
        <v>1790</v>
      </c>
      <c r="G130" s="171">
        <v>95</v>
      </c>
      <c r="H130" s="171">
        <v>95</v>
      </c>
      <c r="I130" s="253">
        <f t="shared" si="4"/>
        <v>95</v>
      </c>
      <c r="J130" s="190" t="str">
        <f t="shared" si="5"/>
        <v>X SẮC</v>
      </c>
      <c r="K130" s="282"/>
    </row>
    <row r="131" spans="1:11" s="201" customFormat="1" ht="21.75" customHeight="1">
      <c r="A131" s="189">
        <v>123</v>
      </c>
      <c r="B131" s="162" t="s">
        <v>1014</v>
      </c>
      <c r="C131" s="177" t="s">
        <v>1055</v>
      </c>
      <c r="D131" s="178" t="s">
        <v>810</v>
      </c>
      <c r="E131" s="171" t="s">
        <v>1443</v>
      </c>
      <c r="F131" s="190" t="s">
        <v>1790</v>
      </c>
      <c r="G131" s="171">
        <v>87</v>
      </c>
      <c r="H131" s="171">
        <v>95</v>
      </c>
      <c r="I131" s="253">
        <f t="shared" si="4"/>
        <v>91</v>
      </c>
      <c r="J131" s="190" t="str">
        <f t="shared" si="5"/>
        <v>X SẮC</v>
      </c>
      <c r="K131" s="282"/>
    </row>
    <row r="132" spans="1:11" s="201" customFormat="1" ht="21.75" customHeight="1">
      <c r="A132" s="189">
        <v>124</v>
      </c>
      <c r="B132" s="162" t="s">
        <v>1015</v>
      </c>
      <c r="C132" s="177" t="s">
        <v>1056</v>
      </c>
      <c r="D132" s="178" t="s">
        <v>1057</v>
      </c>
      <c r="E132" s="171" t="s">
        <v>1444</v>
      </c>
      <c r="F132" s="190" t="s">
        <v>1790</v>
      </c>
      <c r="G132" s="171">
        <v>87</v>
      </c>
      <c r="H132" s="171">
        <v>0</v>
      </c>
      <c r="I132" s="253">
        <f t="shared" si="4"/>
        <v>43.5</v>
      </c>
      <c r="J132" s="190" t="str">
        <f t="shared" si="5"/>
        <v>YẾU</v>
      </c>
      <c r="K132" s="282" t="s">
        <v>34</v>
      </c>
    </row>
    <row r="133" spans="1:11" s="201" customFormat="1" ht="21.75" customHeight="1">
      <c r="A133" s="189">
        <v>125</v>
      </c>
      <c r="B133" s="162" t="s">
        <v>1016</v>
      </c>
      <c r="C133" s="177" t="s">
        <v>822</v>
      </c>
      <c r="D133" s="178" t="s">
        <v>225</v>
      </c>
      <c r="E133" s="171" t="s">
        <v>1445</v>
      </c>
      <c r="F133" s="190" t="s">
        <v>1790</v>
      </c>
      <c r="G133" s="171">
        <v>98</v>
      </c>
      <c r="H133" s="171">
        <v>95</v>
      </c>
      <c r="I133" s="253">
        <f t="shared" si="4"/>
        <v>96.5</v>
      </c>
      <c r="J133" s="190" t="str">
        <f t="shared" si="5"/>
        <v>X SẮC</v>
      </c>
      <c r="K133" s="282"/>
    </row>
    <row r="134" spans="1:11" s="201" customFormat="1" ht="21.75" customHeight="1">
      <c r="A134" s="189">
        <v>126</v>
      </c>
      <c r="B134" s="162" t="s">
        <v>1017</v>
      </c>
      <c r="C134" s="177" t="s">
        <v>1058</v>
      </c>
      <c r="D134" s="178" t="s">
        <v>225</v>
      </c>
      <c r="E134" s="171" t="s">
        <v>1446</v>
      </c>
      <c r="F134" s="190" t="s">
        <v>1790</v>
      </c>
      <c r="G134" s="171">
        <v>93</v>
      </c>
      <c r="H134" s="171">
        <v>95</v>
      </c>
      <c r="I134" s="253">
        <f t="shared" si="4"/>
        <v>94</v>
      </c>
      <c r="J134" s="190" t="str">
        <f t="shared" si="5"/>
        <v>X SẮC</v>
      </c>
      <c r="K134" s="282"/>
    </row>
    <row r="135" spans="1:11" s="201" customFormat="1" ht="21.75" customHeight="1">
      <c r="A135" s="189">
        <v>127</v>
      </c>
      <c r="B135" s="162" t="s">
        <v>1809</v>
      </c>
      <c r="C135" s="177" t="s">
        <v>607</v>
      </c>
      <c r="D135" s="178" t="s">
        <v>225</v>
      </c>
      <c r="E135" s="171" t="s">
        <v>1121</v>
      </c>
      <c r="F135" s="190" t="s">
        <v>1790</v>
      </c>
      <c r="G135" s="171">
        <v>89</v>
      </c>
      <c r="H135" s="164">
        <v>90</v>
      </c>
      <c r="I135" s="253">
        <f>SUM(G135:H135)/2</f>
        <v>89.5</v>
      </c>
      <c r="J135" s="190" t="str">
        <f>IF(I135&gt;=90,"X SẮC",IF(I135&gt;=80,"TỐT",IF(I135&gt;=70,"KHÁ",IF(I135&gt;=60,"TB. KHÁ",IF(I135&gt;=50,"T.BÌNH",IF(I135&gt;=30,"YẾU","KÉM"))))))</f>
        <v>TỐT</v>
      </c>
      <c r="K135" s="282"/>
    </row>
    <row r="136" spans="1:11" s="201" customFormat="1" ht="21.75" customHeight="1">
      <c r="A136" s="189">
        <v>128</v>
      </c>
      <c r="B136" s="162" t="s">
        <v>1018</v>
      </c>
      <c r="C136" s="177" t="s">
        <v>246</v>
      </c>
      <c r="D136" s="178" t="s">
        <v>225</v>
      </c>
      <c r="E136" s="171" t="s">
        <v>1447</v>
      </c>
      <c r="F136" s="190" t="s">
        <v>1790</v>
      </c>
      <c r="G136" s="171">
        <v>87</v>
      </c>
      <c r="H136" s="171">
        <v>0</v>
      </c>
      <c r="I136" s="253">
        <f t="shared" si="4"/>
        <v>43.5</v>
      </c>
      <c r="J136" s="190" t="str">
        <f t="shared" si="5"/>
        <v>YẾU</v>
      </c>
      <c r="K136" s="282" t="s">
        <v>34</v>
      </c>
    </row>
    <row r="137" spans="1:11" s="201" customFormat="1" ht="21.75" customHeight="1">
      <c r="A137" s="189">
        <v>129</v>
      </c>
      <c r="B137" s="162" t="s">
        <v>1019</v>
      </c>
      <c r="C137" s="177" t="s">
        <v>1059</v>
      </c>
      <c r="D137" s="178" t="s">
        <v>441</v>
      </c>
      <c r="E137" s="171" t="s">
        <v>1400</v>
      </c>
      <c r="F137" s="190" t="s">
        <v>1790</v>
      </c>
      <c r="G137" s="171">
        <v>90</v>
      </c>
      <c r="H137" s="171">
        <v>0</v>
      </c>
      <c r="I137" s="253">
        <f t="shared" si="4"/>
        <v>45</v>
      </c>
      <c r="J137" s="190" t="str">
        <f t="shared" si="5"/>
        <v>YẾU</v>
      </c>
      <c r="K137" s="282" t="s">
        <v>34</v>
      </c>
    </row>
    <row r="138" spans="1:11" s="201" customFormat="1" ht="21.75" customHeight="1">
      <c r="A138" s="189">
        <v>130</v>
      </c>
      <c r="B138" s="162" t="s">
        <v>1020</v>
      </c>
      <c r="C138" s="177" t="s">
        <v>353</v>
      </c>
      <c r="D138" s="178" t="s">
        <v>441</v>
      </c>
      <c r="E138" s="171" t="s">
        <v>1448</v>
      </c>
      <c r="F138" s="190" t="s">
        <v>1790</v>
      </c>
      <c r="G138" s="171">
        <v>0</v>
      </c>
      <c r="H138" s="171">
        <v>0</v>
      </c>
      <c r="I138" s="253">
        <f t="shared" si="4"/>
        <v>0</v>
      </c>
      <c r="J138" s="190" t="str">
        <f t="shared" si="5"/>
        <v>KÉM</v>
      </c>
      <c r="K138" s="282" t="s">
        <v>1088</v>
      </c>
    </row>
    <row r="139" spans="1:11" s="201" customFormat="1" ht="21.75" customHeight="1">
      <c r="A139" s="189">
        <v>131</v>
      </c>
      <c r="B139" s="162" t="s">
        <v>1021</v>
      </c>
      <c r="C139" s="177" t="s">
        <v>1056</v>
      </c>
      <c r="D139" s="178" t="s">
        <v>441</v>
      </c>
      <c r="E139" s="171" t="s">
        <v>1370</v>
      </c>
      <c r="F139" s="190" t="s">
        <v>1790</v>
      </c>
      <c r="G139" s="171">
        <v>90</v>
      </c>
      <c r="H139" s="171">
        <v>92</v>
      </c>
      <c r="I139" s="253">
        <f t="shared" si="4"/>
        <v>91</v>
      </c>
      <c r="J139" s="190" t="str">
        <f t="shared" si="5"/>
        <v>X SẮC</v>
      </c>
      <c r="K139" s="282"/>
    </row>
    <row r="140" spans="1:11" s="201" customFormat="1" ht="21.75" customHeight="1">
      <c r="A140" s="189">
        <v>132</v>
      </c>
      <c r="B140" s="162" t="s">
        <v>1022</v>
      </c>
      <c r="C140" s="177" t="s">
        <v>1060</v>
      </c>
      <c r="D140" s="178" t="s">
        <v>441</v>
      </c>
      <c r="E140" s="171" t="s">
        <v>1449</v>
      </c>
      <c r="F140" s="190" t="s">
        <v>1790</v>
      </c>
      <c r="G140" s="171">
        <v>95</v>
      </c>
      <c r="H140" s="171">
        <v>92</v>
      </c>
      <c r="I140" s="253">
        <f t="shared" si="4"/>
        <v>93.5</v>
      </c>
      <c r="J140" s="190" t="str">
        <f t="shared" si="5"/>
        <v>X SẮC</v>
      </c>
      <c r="K140" s="282"/>
    </row>
    <row r="141" spans="1:11" s="201" customFormat="1" ht="21.75" customHeight="1">
      <c r="A141" s="189">
        <v>133</v>
      </c>
      <c r="B141" s="162" t="s">
        <v>1023</v>
      </c>
      <c r="C141" s="177" t="s">
        <v>1061</v>
      </c>
      <c r="D141" s="178" t="s">
        <v>441</v>
      </c>
      <c r="E141" s="171" t="s">
        <v>1450</v>
      </c>
      <c r="F141" s="190" t="s">
        <v>1790</v>
      </c>
      <c r="G141" s="171">
        <v>88</v>
      </c>
      <c r="H141" s="171">
        <v>90</v>
      </c>
      <c r="I141" s="253">
        <f t="shared" si="4"/>
        <v>89</v>
      </c>
      <c r="J141" s="190" t="str">
        <f t="shared" si="5"/>
        <v>TỐT</v>
      </c>
      <c r="K141" s="282"/>
    </row>
    <row r="142" spans="1:11" s="201" customFormat="1" ht="21.75" customHeight="1">
      <c r="A142" s="189">
        <v>134</v>
      </c>
      <c r="B142" s="162" t="s">
        <v>1024</v>
      </c>
      <c r="C142" s="177" t="s">
        <v>1062</v>
      </c>
      <c r="D142" s="178" t="s">
        <v>441</v>
      </c>
      <c r="E142" s="171" t="s">
        <v>1211</v>
      </c>
      <c r="F142" s="190" t="s">
        <v>1790</v>
      </c>
      <c r="G142" s="171">
        <v>85</v>
      </c>
      <c r="H142" s="171">
        <v>0</v>
      </c>
      <c r="I142" s="253">
        <f t="shared" si="4"/>
        <v>42.5</v>
      </c>
      <c r="J142" s="190" t="str">
        <f t="shared" si="5"/>
        <v>YẾU</v>
      </c>
      <c r="K142" s="282" t="s">
        <v>34</v>
      </c>
    </row>
    <row r="143" spans="1:11" s="201" customFormat="1" ht="21.75" customHeight="1">
      <c r="A143" s="189">
        <v>135</v>
      </c>
      <c r="B143" s="162" t="s">
        <v>1025</v>
      </c>
      <c r="C143" s="177" t="s">
        <v>856</v>
      </c>
      <c r="D143" s="178" t="s">
        <v>1063</v>
      </c>
      <c r="E143" s="171" t="s">
        <v>362</v>
      </c>
      <c r="F143" s="190" t="s">
        <v>1790</v>
      </c>
      <c r="G143" s="171">
        <v>95</v>
      </c>
      <c r="H143" s="171">
        <v>95</v>
      </c>
      <c r="I143" s="253">
        <f t="shared" si="4"/>
        <v>95</v>
      </c>
      <c r="J143" s="190" t="str">
        <f t="shared" si="5"/>
        <v>X SẮC</v>
      </c>
      <c r="K143" s="282"/>
    </row>
    <row r="144" spans="1:11" s="201" customFormat="1" ht="21.75" customHeight="1">
      <c r="A144" s="189">
        <v>136</v>
      </c>
      <c r="B144" s="162" t="s">
        <v>1026</v>
      </c>
      <c r="C144" s="177" t="s">
        <v>1064</v>
      </c>
      <c r="D144" s="178" t="s">
        <v>827</v>
      </c>
      <c r="E144" s="171" t="s">
        <v>1451</v>
      </c>
      <c r="F144" s="190" t="s">
        <v>1790</v>
      </c>
      <c r="G144" s="171">
        <v>95</v>
      </c>
      <c r="H144" s="171">
        <v>95</v>
      </c>
      <c r="I144" s="253">
        <f t="shared" si="4"/>
        <v>95</v>
      </c>
      <c r="J144" s="190" t="str">
        <f t="shared" si="5"/>
        <v>X SẮC</v>
      </c>
      <c r="K144" s="282"/>
    </row>
    <row r="145" spans="1:11" s="201" customFormat="1" ht="21.75" customHeight="1">
      <c r="A145" s="189">
        <v>137</v>
      </c>
      <c r="B145" s="162" t="s">
        <v>1027</v>
      </c>
      <c r="C145" s="177" t="s">
        <v>1065</v>
      </c>
      <c r="D145" s="178" t="s">
        <v>827</v>
      </c>
      <c r="E145" s="171" t="s">
        <v>1178</v>
      </c>
      <c r="F145" s="190" t="s">
        <v>1790</v>
      </c>
      <c r="G145" s="171">
        <v>88</v>
      </c>
      <c r="H145" s="171">
        <v>92</v>
      </c>
      <c r="I145" s="253">
        <f t="shared" si="4"/>
        <v>90</v>
      </c>
      <c r="J145" s="190" t="str">
        <f t="shared" si="5"/>
        <v>X SẮC</v>
      </c>
      <c r="K145" s="282"/>
    </row>
    <row r="146" spans="1:11" s="201" customFormat="1" ht="21.75" customHeight="1">
      <c r="A146" s="189">
        <v>138</v>
      </c>
      <c r="B146" s="162" t="s">
        <v>1028</v>
      </c>
      <c r="C146" s="177" t="s">
        <v>1066</v>
      </c>
      <c r="D146" s="178" t="s">
        <v>551</v>
      </c>
      <c r="E146" s="171" t="s">
        <v>1452</v>
      </c>
      <c r="F146" s="190" t="s">
        <v>1790</v>
      </c>
      <c r="G146" s="171">
        <v>88</v>
      </c>
      <c r="H146" s="171">
        <v>0</v>
      </c>
      <c r="I146" s="253">
        <f t="shared" si="4"/>
        <v>44</v>
      </c>
      <c r="J146" s="190" t="str">
        <f t="shared" si="5"/>
        <v>YẾU</v>
      </c>
      <c r="K146" s="282" t="s">
        <v>34</v>
      </c>
    </row>
    <row r="147" spans="1:11" s="201" customFormat="1" ht="21.75" customHeight="1">
      <c r="A147" s="189">
        <v>139</v>
      </c>
      <c r="B147" s="162" t="s">
        <v>1029</v>
      </c>
      <c r="C147" s="177" t="s">
        <v>1067</v>
      </c>
      <c r="D147" s="178" t="s">
        <v>551</v>
      </c>
      <c r="E147" s="171" t="s">
        <v>1427</v>
      </c>
      <c r="F147" s="190" t="s">
        <v>1790</v>
      </c>
      <c r="G147" s="171">
        <v>85</v>
      </c>
      <c r="H147" s="171">
        <v>95</v>
      </c>
      <c r="I147" s="253">
        <f t="shared" si="4"/>
        <v>90</v>
      </c>
      <c r="J147" s="190" t="str">
        <f t="shared" si="5"/>
        <v>X SẮC</v>
      </c>
      <c r="K147" s="282"/>
    </row>
    <row r="148" spans="1:11" s="201" customFormat="1" ht="21.75" customHeight="1">
      <c r="A148" s="189">
        <v>140</v>
      </c>
      <c r="B148" s="162" t="s">
        <v>1030</v>
      </c>
      <c r="C148" s="177" t="s">
        <v>347</v>
      </c>
      <c r="D148" s="178" t="s">
        <v>836</v>
      </c>
      <c r="E148" s="171" t="s">
        <v>1453</v>
      </c>
      <c r="F148" s="190" t="s">
        <v>1790</v>
      </c>
      <c r="G148" s="171">
        <v>98</v>
      </c>
      <c r="H148" s="171">
        <v>95</v>
      </c>
      <c r="I148" s="253">
        <f t="shared" si="4"/>
        <v>96.5</v>
      </c>
      <c r="J148" s="190" t="str">
        <f t="shared" si="5"/>
        <v>X SẮC</v>
      </c>
      <c r="K148" s="282"/>
    </row>
    <row r="149" spans="1:11" s="201" customFormat="1" ht="21.75" customHeight="1">
      <c r="A149" s="189">
        <v>141</v>
      </c>
      <c r="B149" s="162" t="s">
        <v>1031</v>
      </c>
      <c r="C149" s="177" t="s">
        <v>1068</v>
      </c>
      <c r="D149" s="178" t="s">
        <v>836</v>
      </c>
      <c r="E149" s="171" t="s">
        <v>284</v>
      </c>
      <c r="F149" s="190" t="s">
        <v>1790</v>
      </c>
      <c r="G149" s="171">
        <v>0</v>
      </c>
      <c r="H149" s="171">
        <v>0</v>
      </c>
      <c r="I149" s="253">
        <f t="shared" si="4"/>
        <v>0</v>
      </c>
      <c r="J149" s="190" t="str">
        <f t="shared" si="5"/>
        <v>KÉM</v>
      </c>
      <c r="K149" s="282" t="s">
        <v>34</v>
      </c>
    </row>
    <row r="150" spans="1:11" s="201" customFormat="1" ht="21.75" customHeight="1">
      <c r="A150" s="189">
        <v>142</v>
      </c>
      <c r="B150" s="162" t="s">
        <v>1032</v>
      </c>
      <c r="C150" s="177" t="s">
        <v>1069</v>
      </c>
      <c r="D150" s="178" t="s">
        <v>229</v>
      </c>
      <c r="E150" s="171" t="s">
        <v>1150</v>
      </c>
      <c r="F150" s="190" t="s">
        <v>1790</v>
      </c>
      <c r="G150" s="171">
        <v>87</v>
      </c>
      <c r="H150" s="171">
        <v>0</v>
      </c>
      <c r="I150" s="253">
        <f t="shared" si="4"/>
        <v>43.5</v>
      </c>
      <c r="J150" s="190" t="str">
        <f t="shared" si="5"/>
        <v>YẾU</v>
      </c>
      <c r="K150" s="282" t="s">
        <v>34</v>
      </c>
    </row>
    <row r="151" spans="1:11" s="201" customFormat="1" ht="21.75" customHeight="1">
      <c r="A151" s="189">
        <v>143</v>
      </c>
      <c r="B151" s="162">
        <v>2020335270</v>
      </c>
      <c r="C151" s="177" t="s">
        <v>619</v>
      </c>
      <c r="D151" s="178" t="s">
        <v>229</v>
      </c>
      <c r="E151" s="171" t="s">
        <v>1810</v>
      </c>
      <c r="F151" s="190" t="s">
        <v>1790</v>
      </c>
      <c r="G151" s="171">
        <v>90</v>
      </c>
      <c r="H151" s="171">
        <v>95</v>
      </c>
      <c r="I151" s="253">
        <f t="shared" si="4"/>
        <v>92.5</v>
      </c>
      <c r="J151" s="190" t="str">
        <f t="shared" si="5"/>
        <v>X SẮC</v>
      </c>
      <c r="K151" s="282"/>
    </row>
    <row r="152" spans="1:11" s="201" customFormat="1" ht="21.75" customHeight="1">
      <c r="A152" s="189">
        <v>144</v>
      </c>
      <c r="B152" s="162" t="s">
        <v>1033</v>
      </c>
      <c r="C152" s="177" t="s">
        <v>1070</v>
      </c>
      <c r="D152" s="178" t="s">
        <v>232</v>
      </c>
      <c r="E152" s="171" t="s">
        <v>1454</v>
      </c>
      <c r="F152" s="190" t="s">
        <v>1790</v>
      </c>
      <c r="G152" s="171">
        <v>86</v>
      </c>
      <c r="H152" s="171">
        <v>0</v>
      </c>
      <c r="I152" s="253">
        <f t="shared" si="4"/>
        <v>43</v>
      </c>
      <c r="J152" s="190" t="str">
        <f t="shared" si="5"/>
        <v>YẾU</v>
      </c>
      <c r="K152" s="282" t="s">
        <v>34</v>
      </c>
    </row>
    <row r="153" spans="1:11" s="201" customFormat="1" ht="21.75" customHeight="1">
      <c r="A153" s="189">
        <v>145</v>
      </c>
      <c r="B153" s="162" t="s">
        <v>1034</v>
      </c>
      <c r="C153" s="177" t="s">
        <v>1071</v>
      </c>
      <c r="D153" s="178" t="s">
        <v>263</v>
      </c>
      <c r="E153" s="171" t="s">
        <v>1455</v>
      </c>
      <c r="F153" s="190" t="s">
        <v>1790</v>
      </c>
      <c r="G153" s="171">
        <v>87</v>
      </c>
      <c r="H153" s="171">
        <v>95</v>
      </c>
      <c r="I153" s="253">
        <f t="shared" si="4"/>
        <v>91</v>
      </c>
      <c r="J153" s="190" t="str">
        <f t="shared" si="5"/>
        <v>X SẮC</v>
      </c>
      <c r="K153" s="282"/>
    </row>
    <row r="154" spans="1:11" s="201" customFormat="1" ht="21.75" customHeight="1">
      <c r="A154" s="189">
        <v>146</v>
      </c>
      <c r="B154" s="162" t="s">
        <v>1035</v>
      </c>
      <c r="C154" s="177" t="s">
        <v>309</v>
      </c>
      <c r="D154" s="178" t="s">
        <v>263</v>
      </c>
      <c r="E154" s="171" t="s">
        <v>1456</v>
      </c>
      <c r="F154" s="190" t="s">
        <v>1790</v>
      </c>
      <c r="G154" s="171">
        <v>95</v>
      </c>
      <c r="H154" s="171">
        <v>0</v>
      </c>
      <c r="I154" s="253">
        <f t="shared" si="4"/>
        <v>47.5</v>
      </c>
      <c r="J154" s="190" t="str">
        <f t="shared" si="5"/>
        <v>YẾU</v>
      </c>
      <c r="K154" s="282" t="s">
        <v>34</v>
      </c>
    </row>
    <row r="155" spans="1:11" s="201" customFormat="1" ht="21.75" customHeight="1">
      <c r="A155" s="189">
        <v>147</v>
      </c>
      <c r="B155" s="162" t="s">
        <v>1036</v>
      </c>
      <c r="C155" s="177" t="s">
        <v>516</v>
      </c>
      <c r="D155" s="178" t="s">
        <v>263</v>
      </c>
      <c r="E155" s="171" t="s">
        <v>1457</v>
      </c>
      <c r="F155" s="190" t="s">
        <v>1790</v>
      </c>
      <c r="G155" s="171">
        <v>85</v>
      </c>
      <c r="H155" s="171">
        <v>95</v>
      </c>
      <c r="I155" s="253">
        <f t="shared" si="4"/>
        <v>90</v>
      </c>
      <c r="J155" s="190" t="str">
        <f t="shared" si="5"/>
        <v>X SẮC</v>
      </c>
      <c r="K155" s="282"/>
    </row>
    <row r="156" spans="1:11" s="201" customFormat="1" ht="21.75" customHeight="1">
      <c r="A156" s="189">
        <v>148</v>
      </c>
      <c r="B156" s="162" t="s">
        <v>1037</v>
      </c>
      <c r="C156" s="177" t="s">
        <v>1072</v>
      </c>
      <c r="D156" s="178" t="s">
        <v>263</v>
      </c>
      <c r="E156" s="171" t="s">
        <v>1408</v>
      </c>
      <c r="F156" s="190" t="s">
        <v>1790</v>
      </c>
      <c r="G156" s="171">
        <v>87</v>
      </c>
      <c r="H156" s="171">
        <v>0</v>
      </c>
      <c r="I156" s="253">
        <f t="shared" si="4"/>
        <v>43.5</v>
      </c>
      <c r="J156" s="190" t="str">
        <f t="shared" si="5"/>
        <v>YẾU</v>
      </c>
      <c r="K156" s="282" t="s">
        <v>34</v>
      </c>
    </row>
    <row r="157" spans="1:11" s="201" customFormat="1" ht="21.75" customHeight="1">
      <c r="A157" s="189">
        <v>149</v>
      </c>
      <c r="B157" s="162" t="s">
        <v>1038</v>
      </c>
      <c r="C157" s="177" t="s">
        <v>1073</v>
      </c>
      <c r="D157" s="178" t="s">
        <v>263</v>
      </c>
      <c r="E157" s="171" t="s">
        <v>1377</v>
      </c>
      <c r="F157" s="190" t="s">
        <v>1790</v>
      </c>
      <c r="G157" s="171">
        <v>85</v>
      </c>
      <c r="H157" s="171">
        <v>90</v>
      </c>
      <c r="I157" s="253">
        <f t="shared" si="4"/>
        <v>87.5</v>
      </c>
      <c r="J157" s="190" t="str">
        <f t="shared" si="5"/>
        <v>TỐT</v>
      </c>
      <c r="K157" s="282"/>
    </row>
    <row r="158" spans="1:11" s="201" customFormat="1" ht="21.75" customHeight="1">
      <c r="A158" s="189">
        <v>150</v>
      </c>
      <c r="B158" s="162" t="s">
        <v>1039</v>
      </c>
      <c r="C158" s="177" t="s">
        <v>1074</v>
      </c>
      <c r="D158" s="178" t="s">
        <v>263</v>
      </c>
      <c r="E158" s="171" t="s">
        <v>1458</v>
      </c>
      <c r="F158" s="190" t="s">
        <v>1790</v>
      </c>
      <c r="G158" s="171">
        <v>93</v>
      </c>
      <c r="H158" s="171">
        <v>0</v>
      </c>
      <c r="I158" s="253">
        <f t="shared" si="4"/>
        <v>46.5</v>
      </c>
      <c r="J158" s="190" t="str">
        <f t="shared" si="5"/>
        <v>YẾU</v>
      </c>
      <c r="K158" s="282" t="s">
        <v>34</v>
      </c>
    </row>
    <row r="159" spans="1:11" s="201" customFormat="1" ht="21.75" customHeight="1">
      <c r="A159" s="189">
        <v>151</v>
      </c>
      <c r="B159" s="162" t="s">
        <v>1040</v>
      </c>
      <c r="C159" s="177" t="s">
        <v>1075</v>
      </c>
      <c r="D159" s="178" t="s">
        <v>235</v>
      </c>
      <c r="E159" s="171" t="s">
        <v>1459</v>
      </c>
      <c r="F159" s="190" t="s">
        <v>1790</v>
      </c>
      <c r="G159" s="171">
        <v>95</v>
      </c>
      <c r="H159" s="171">
        <v>95</v>
      </c>
      <c r="I159" s="253">
        <f t="shared" si="4"/>
        <v>95</v>
      </c>
      <c r="J159" s="190" t="str">
        <f t="shared" si="5"/>
        <v>X SẮC</v>
      </c>
      <c r="K159" s="282"/>
    </row>
    <row r="160" spans="1:11" s="201" customFormat="1" ht="21.75" customHeight="1">
      <c r="A160" s="189">
        <v>152</v>
      </c>
      <c r="B160" s="162" t="s">
        <v>1041</v>
      </c>
      <c r="C160" s="177" t="s">
        <v>740</v>
      </c>
      <c r="D160" s="178" t="s">
        <v>449</v>
      </c>
      <c r="E160" s="171" t="s">
        <v>1460</v>
      </c>
      <c r="F160" s="190" t="s">
        <v>1790</v>
      </c>
      <c r="G160" s="171">
        <v>87</v>
      </c>
      <c r="H160" s="171">
        <v>92</v>
      </c>
      <c r="I160" s="253">
        <f t="shared" si="4"/>
        <v>89.5</v>
      </c>
      <c r="J160" s="190" t="str">
        <f t="shared" si="5"/>
        <v>TỐT</v>
      </c>
      <c r="K160" s="282"/>
    </row>
    <row r="161" spans="1:11" s="201" customFormat="1" ht="21.75" customHeight="1">
      <c r="A161" s="189">
        <v>153</v>
      </c>
      <c r="B161" s="162" t="s">
        <v>1042</v>
      </c>
      <c r="C161" s="177" t="s">
        <v>1076</v>
      </c>
      <c r="D161" s="178" t="s">
        <v>846</v>
      </c>
      <c r="E161" s="171" t="s">
        <v>1461</v>
      </c>
      <c r="F161" s="190" t="s">
        <v>1790</v>
      </c>
      <c r="G161" s="171">
        <v>0</v>
      </c>
      <c r="H161" s="171">
        <v>0</v>
      </c>
      <c r="I161" s="253">
        <f t="shared" si="4"/>
        <v>0</v>
      </c>
      <c r="J161" s="190" t="str">
        <f t="shared" si="5"/>
        <v>KÉM</v>
      </c>
      <c r="K161" s="282" t="s">
        <v>34</v>
      </c>
    </row>
    <row r="162" spans="1:11" s="201" customFormat="1" ht="21.75" customHeight="1">
      <c r="A162" s="189">
        <v>154</v>
      </c>
      <c r="B162" s="162" t="s">
        <v>1043</v>
      </c>
      <c r="C162" s="177" t="s">
        <v>1077</v>
      </c>
      <c r="D162" s="178" t="s">
        <v>846</v>
      </c>
      <c r="E162" s="171" t="s">
        <v>1462</v>
      </c>
      <c r="F162" s="190" t="s">
        <v>1790</v>
      </c>
      <c r="G162" s="171">
        <v>87</v>
      </c>
      <c r="H162" s="171">
        <v>0</v>
      </c>
      <c r="I162" s="253">
        <f t="shared" si="4"/>
        <v>43.5</v>
      </c>
      <c r="J162" s="190" t="str">
        <f t="shared" si="5"/>
        <v>YẾU</v>
      </c>
      <c r="K162" s="282" t="s">
        <v>34</v>
      </c>
    </row>
    <row r="163" spans="1:11" s="201" customFormat="1" ht="21.75" customHeight="1">
      <c r="A163" s="189">
        <v>155</v>
      </c>
      <c r="B163" s="162" t="s">
        <v>1044</v>
      </c>
      <c r="C163" s="177" t="s">
        <v>353</v>
      </c>
      <c r="D163" s="178" t="s">
        <v>455</v>
      </c>
      <c r="E163" s="171" t="s">
        <v>1389</v>
      </c>
      <c r="F163" s="190" t="s">
        <v>1790</v>
      </c>
      <c r="G163" s="171">
        <v>95</v>
      </c>
      <c r="H163" s="171">
        <v>0</v>
      </c>
      <c r="I163" s="253">
        <f t="shared" si="4"/>
        <v>47.5</v>
      </c>
      <c r="J163" s="190" t="str">
        <f t="shared" si="5"/>
        <v>YẾU</v>
      </c>
      <c r="K163" s="282" t="s">
        <v>34</v>
      </c>
    </row>
    <row r="164" spans="1:11" s="201" customFormat="1" ht="21.75" customHeight="1">
      <c r="A164" s="189">
        <v>156</v>
      </c>
      <c r="B164" s="162" t="s">
        <v>1045</v>
      </c>
      <c r="C164" s="177" t="s">
        <v>1078</v>
      </c>
      <c r="D164" s="178" t="s">
        <v>458</v>
      </c>
      <c r="E164" s="171" t="s">
        <v>1463</v>
      </c>
      <c r="F164" s="190" t="s">
        <v>1790</v>
      </c>
      <c r="G164" s="171">
        <v>90</v>
      </c>
      <c r="H164" s="171">
        <v>92</v>
      </c>
      <c r="I164" s="253">
        <f t="shared" si="4"/>
        <v>91</v>
      </c>
      <c r="J164" s="190" t="str">
        <f t="shared" si="5"/>
        <v>X SẮC</v>
      </c>
      <c r="K164" s="282"/>
    </row>
    <row r="165" spans="1:11" s="201" customFormat="1" ht="21.75" customHeight="1">
      <c r="A165" s="189">
        <v>157</v>
      </c>
      <c r="B165" s="162" t="s">
        <v>1046</v>
      </c>
      <c r="C165" s="177" t="s">
        <v>1079</v>
      </c>
      <c r="D165" s="178" t="s">
        <v>852</v>
      </c>
      <c r="E165" s="171" t="s">
        <v>1129</v>
      </c>
      <c r="F165" s="190" t="s">
        <v>1790</v>
      </c>
      <c r="G165" s="171">
        <v>85</v>
      </c>
      <c r="H165" s="171">
        <v>0</v>
      </c>
      <c r="I165" s="253">
        <f t="shared" si="4"/>
        <v>42.5</v>
      </c>
      <c r="J165" s="190" t="str">
        <f t="shared" si="5"/>
        <v>YẾU</v>
      </c>
      <c r="K165" s="282" t="s">
        <v>34</v>
      </c>
    </row>
    <row r="166" spans="1:11" s="201" customFormat="1" ht="21.75" customHeight="1">
      <c r="A166" s="189">
        <v>158</v>
      </c>
      <c r="B166" s="162">
        <v>20201340979</v>
      </c>
      <c r="C166" s="177" t="s">
        <v>1080</v>
      </c>
      <c r="D166" s="178" t="s">
        <v>513</v>
      </c>
      <c r="E166" s="171" t="s">
        <v>1568</v>
      </c>
      <c r="F166" s="190" t="s">
        <v>1790</v>
      </c>
      <c r="G166" s="171">
        <v>85</v>
      </c>
      <c r="H166" s="171">
        <v>0</v>
      </c>
      <c r="I166" s="253">
        <f t="shared" si="4"/>
        <v>42.5</v>
      </c>
      <c r="J166" s="190" t="str">
        <f t="shared" si="5"/>
        <v>YẾU</v>
      </c>
      <c r="K166" s="282" t="s">
        <v>34</v>
      </c>
    </row>
    <row r="167" spans="1:11" s="201" customFormat="1" ht="21.75" customHeight="1">
      <c r="A167" s="189">
        <v>159</v>
      </c>
      <c r="B167" s="162">
        <v>2020340978</v>
      </c>
      <c r="C167" s="177" t="s">
        <v>1081</v>
      </c>
      <c r="D167" s="178" t="s">
        <v>846</v>
      </c>
      <c r="E167" s="172">
        <v>35191</v>
      </c>
      <c r="F167" s="190" t="s">
        <v>1790</v>
      </c>
      <c r="G167" s="171">
        <v>90</v>
      </c>
      <c r="H167" s="171">
        <v>0</v>
      </c>
      <c r="I167" s="253">
        <f>SUM(G167:H167)/2</f>
        <v>45</v>
      </c>
      <c r="J167" s="190" t="str">
        <f>IF(I167&gt;=90,"X SẮC",IF(I167&gt;=80,"TỐT",IF(I167&gt;=70,"KHÁ",IF(I167&gt;=60,"TB. KHÁ",IF(I167&gt;=50,"T.BÌNH",IF(I167&gt;=30,"YẾU","KÉM"))))))</f>
        <v>YẾU</v>
      </c>
      <c r="K167" s="282" t="s">
        <v>34</v>
      </c>
    </row>
    <row r="168" spans="1:11" s="201" customFormat="1" ht="21.75" customHeight="1">
      <c r="A168" s="189">
        <v>160</v>
      </c>
      <c r="B168" s="162">
        <v>2020345287</v>
      </c>
      <c r="C168" s="177" t="s">
        <v>1082</v>
      </c>
      <c r="D168" s="178" t="s">
        <v>386</v>
      </c>
      <c r="E168" s="171" t="s">
        <v>1569</v>
      </c>
      <c r="F168" s="190" t="s">
        <v>1790</v>
      </c>
      <c r="G168" s="171">
        <v>87</v>
      </c>
      <c r="H168" s="171">
        <v>95</v>
      </c>
      <c r="I168" s="253">
        <f>SUM(G168:H168)/2</f>
        <v>91</v>
      </c>
      <c r="J168" s="190" t="str">
        <f>IF(I168&gt;=90,"X SẮC",IF(I168&gt;=80,"TỐT",IF(I168&gt;=70,"KHÁ",IF(I168&gt;=60,"TB. KHÁ",IF(I168&gt;=50,"T.BÌNH",IF(I168&gt;=30,"YẾU","KÉM"))))))</f>
        <v>X SẮC</v>
      </c>
      <c r="K168" s="282"/>
    </row>
    <row r="169" spans="1:11" s="201" customFormat="1" ht="21.75" customHeight="1">
      <c r="A169" s="193">
        <v>161</v>
      </c>
      <c r="B169" s="166">
        <v>171575493</v>
      </c>
      <c r="C169" s="213" t="s">
        <v>1083</v>
      </c>
      <c r="D169" s="214" t="s">
        <v>178</v>
      </c>
      <c r="E169" s="262" t="s">
        <v>1725</v>
      </c>
      <c r="F169" s="196" t="s">
        <v>1790</v>
      </c>
      <c r="G169" s="174">
        <v>0</v>
      </c>
      <c r="H169" s="174">
        <v>0</v>
      </c>
      <c r="I169" s="254">
        <f>SUM(G169:H169)/2</f>
        <v>0</v>
      </c>
      <c r="J169" s="196" t="str">
        <f>IF(I169&gt;=90,"X SẮC",IF(I169&gt;=80,"TỐT",IF(I169&gt;=70,"KHÁ",IF(I169&gt;=60,"TB. KHÁ",IF(I169&gt;=50,"T.BÌNH",IF(I169&gt;=30,"YẾU","KÉM"))))))</f>
        <v>KÉM</v>
      </c>
      <c r="K169" s="283" t="s">
        <v>34</v>
      </c>
    </row>
    <row r="170" spans="1:13" ht="15.75">
      <c r="A170" s="44"/>
      <c r="B170" s="39"/>
      <c r="C170" s="204"/>
      <c r="D170" s="205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6:9" ht="15.75">
      <c r="F171" s="300" t="s">
        <v>1799</v>
      </c>
      <c r="G171" s="300"/>
      <c r="H171" s="300"/>
      <c r="I171" s="300"/>
    </row>
    <row r="172" spans="1:14" s="2" customFormat="1" ht="16.5">
      <c r="A172" s="10"/>
      <c r="B172" s="44"/>
      <c r="C172" s="88"/>
      <c r="D172" s="135"/>
      <c r="E172" s="4"/>
      <c r="F172" s="241" t="s">
        <v>5</v>
      </c>
      <c r="G172" s="65" t="s">
        <v>6</v>
      </c>
      <c r="H172" s="300" t="s">
        <v>14</v>
      </c>
      <c r="I172" s="300"/>
      <c r="J172" s="242"/>
      <c r="K172" s="242"/>
      <c r="N172" s="24"/>
    </row>
    <row r="173" spans="1:14" s="2" customFormat="1" ht="18.75" customHeight="1">
      <c r="A173" s="12"/>
      <c r="B173" s="44"/>
      <c r="C173" s="88"/>
      <c r="D173" s="135"/>
      <c r="E173" s="4"/>
      <c r="F173" s="241" t="s">
        <v>1294</v>
      </c>
      <c r="G173" s="65">
        <f aca="true" t="shared" si="6" ref="G173:G179">COUNTIF($J$9:$J$169,F173)</f>
        <v>49</v>
      </c>
      <c r="H173" s="298">
        <f>G173/$G$180</f>
        <v>0.30434782608695654</v>
      </c>
      <c r="I173" s="298"/>
      <c r="J173" s="36"/>
      <c r="K173" s="238"/>
      <c r="N173" s="24"/>
    </row>
    <row r="174" spans="2:14" s="2" customFormat="1" ht="18.75" customHeight="1">
      <c r="B174" s="44"/>
      <c r="C174" s="88"/>
      <c r="D174" s="135"/>
      <c r="E174" s="4"/>
      <c r="F174" s="241" t="s">
        <v>1296</v>
      </c>
      <c r="G174" s="65">
        <f t="shared" si="6"/>
        <v>57</v>
      </c>
      <c r="H174" s="298">
        <f aca="true" t="shared" si="7" ref="H174:H180">G174/$G$180</f>
        <v>0.35403726708074534</v>
      </c>
      <c r="I174" s="298"/>
      <c r="J174" s="36"/>
      <c r="K174" s="44"/>
      <c r="N174" s="24"/>
    </row>
    <row r="175" spans="1:14" s="2" customFormat="1" ht="18.75" customHeight="1">
      <c r="A175" s="295" t="s">
        <v>15</v>
      </c>
      <c r="B175" s="295"/>
      <c r="C175" s="295"/>
      <c r="D175" s="135"/>
      <c r="E175" s="4"/>
      <c r="F175" s="241" t="s">
        <v>7</v>
      </c>
      <c r="G175" s="65">
        <f t="shared" si="6"/>
        <v>9</v>
      </c>
      <c r="H175" s="298">
        <f t="shared" si="7"/>
        <v>0.055900621118012424</v>
      </c>
      <c r="I175" s="298"/>
      <c r="J175" s="36"/>
      <c r="K175" s="44"/>
      <c r="N175" s="24"/>
    </row>
    <row r="176" spans="1:14" s="2" customFormat="1" ht="18.75" customHeight="1">
      <c r="A176" s="3"/>
      <c r="B176" s="44"/>
      <c r="C176" s="88"/>
      <c r="D176" s="135"/>
      <c r="E176" s="4"/>
      <c r="F176" s="241" t="s">
        <v>1295</v>
      </c>
      <c r="G176" s="65">
        <f t="shared" si="6"/>
        <v>2</v>
      </c>
      <c r="H176" s="298">
        <f t="shared" si="7"/>
        <v>0.012422360248447204</v>
      </c>
      <c r="I176" s="298"/>
      <c r="J176" s="36"/>
      <c r="K176" s="44"/>
      <c r="N176" s="24"/>
    </row>
    <row r="177" spans="1:14" s="2" customFormat="1" ht="18.75" customHeight="1">
      <c r="A177" s="3"/>
      <c r="B177" s="44"/>
      <c r="C177" s="88"/>
      <c r="D177" s="135"/>
      <c r="E177" s="4"/>
      <c r="F177" s="241" t="s">
        <v>1782</v>
      </c>
      <c r="G177" s="65">
        <f t="shared" si="6"/>
        <v>0</v>
      </c>
      <c r="H177" s="298">
        <f t="shared" si="7"/>
        <v>0</v>
      </c>
      <c r="I177" s="298"/>
      <c r="J177" s="36"/>
      <c r="K177" s="44"/>
      <c r="N177" s="24"/>
    </row>
    <row r="178" spans="1:14" s="2" customFormat="1" ht="18.75" customHeight="1">
      <c r="A178" s="3"/>
      <c r="B178" s="44"/>
      <c r="C178" s="88"/>
      <c r="D178" s="135"/>
      <c r="E178" s="4"/>
      <c r="F178" s="241" t="s">
        <v>1800</v>
      </c>
      <c r="G178" s="65">
        <f t="shared" si="6"/>
        <v>34</v>
      </c>
      <c r="H178" s="298">
        <f t="shared" si="7"/>
        <v>0.2111801242236025</v>
      </c>
      <c r="I178" s="298"/>
      <c r="J178" s="36"/>
      <c r="K178" s="44"/>
      <c r="N178" s="24"/>
    </row>
    <row r="179" spans="1:14" s="2" customFormat="1" ht="18.75" customHeight="1">
      <c r="A179" s="3"/>
      <c r="B179" s="44"/>
      <c r="C179" s="88"/>
      <c r="D179" s="135"/>
      <c r="E179" s="4"/>
      <c r="F179" s="241" t="s">
        <v>10</v>
      </c>
      <c r="G179" s="65">
        <f t="shared" si="6"/>
        <v>10</v>
      </c>
      <c r="H179" s="298">
        <f t="shared" si="7"/>
        <v>0.062111801242236024</v>
      </c>
      <c r="I179" s="298"/>
      <c r="J179" s="36"/>
      <c r="K179" s="44"/>
      <c r="N179" s="24"/>
    </row>
    <row r="180" spans="1:14" s="2" customFormat="1" ht="18.75" customHeight="1">
      <c r="A180" s="3"/>
      <c r="B180" s="44"/>
      <c r="C180" s="88"/>
      <c r="D180" s="135"/>
      <c r="E180" s="4"/>
      <c r="F180" s="241" t="s">
        <v>11</v>
      </c>
      <c r="G180" s="65">
        <f>SUM(G173:G179)</f>
        <v>161</v>
      </c>
      <c r="H180" s="298">
        <f t="shared" si="7"/>
        <v>1</v>
      </c>
      <c r="I180" s="298"/>
      <c r="J180" s="36"/>
      <c r="K180" s="44"/>
      <c r="N180" s="24"/>
    </row>
    <row r="181" spans="1:14" s="2" customFormat="1" ht="18.75" customHeight="1">
      <c r="A181" s="295" t="s">
        <v>166</v>
      </c>
      <c r="B181" s="295"/>
      <c r="C181" s="295"/>
      <c r="D181" s="135"/>
      <c r="E181" s="4"/>
      <c r="F181" s="4"/>
      <c r="G181" s="36"/>
      <c r="H181" s="36"/>
      <c r="I181" s="36"/>
      <c r="J181" s="36"/>
      <c r="K181" s="238"/>
      <c r="N181" s="24"/>
    </row>
    <row r="182" spans="1:21" s="46" customFormat="1" ht="15.75">
      <c r="A182" s="9"/>
      <c r="B182" s="9"/>
      <c r="C182" s="158"/>
      <c r="D182" s="158"/>
      <c r="E182" s="9"/>
      <c r="F182" s="9"/>
      <c r="G182" s="237" t="s">
        <v>1813</v>
      </c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</row>
    <row r="183" spans="1:21" s="46" customFormat="1" ht="15.75">
      <c r="A183" s="301" t="s">
        <v>1785</v>
      </c>
      <c r="B183" s="301"/>
      <c r="C183" s="301"/>
      <c r="D183" s="301"/>
      <c r="E183" s="301"/>
      <c r="F183" s="301"/>
      <c r="G183" s="301"/>
      <c r="H183" s="301"/>
      <c r="I183" s="301"/>
      <c r="J183" s="301"/>
      <c r="K183" s="301"/>
      <c r="L183" s="71"/>
      <c r="M183" s="71"/>
      <c r="N183" s="71"/>
      <c r="O183" s="71"/>
      <c r="P183" s="71"/>
      <c r="Q183" s="71"/>
      <c r="R183" s="71"/>
      <c r="S183" s="71"/>
      <c r="T183" s="71"/>
      <c r="U183" s="71"/>
    </row>
    <row r="184" spans="3:7" s="46" customFormat="1" ht="15.75">
      <c r="C184" s="136"/>
      <c r="D184" s="137"/>
      <c r="G184" s="120"/>
    </row>
    <row r="185" spans="3:7" s="46" customFormat="1" ht="15.75">
      <c r="C185" s="136"/>
      <c r="D185" s="137"/>
      <c r="G185" s="120"/>
    </row>
    <row r="186" spans="3:7" s="46" customFormat="1" ht="15.75">
      <c r="C186" s="136"/>
      <c r="D186" s="137"/>
      <c r="G186" s="120"/>
    </row>
    <row r="187" spans="3:7" s="46" customFormat="1" ht="15.75">
      <c r="C187" s="136"/>
      <c r="D187" s="137"/>
      <c r="G187" s="120"/>
    </row>
    <row r="188" spans="1:11" s="46" customFormat="1" ht="15.75">
      <c r="A188" s="302" t="s">
        <v>1814</v>
      </c>
      <c r="B188" s="302"/>
      <c r="C188" s="302"/>
      <c r="D188" s="302"/>
      <c r="E188" s="302"/>
      <c r="F188" s="302"/>
      <c r="G188" s="302"/>
      <c r="H188" s="302"/>
      <c r="I188" s="302"/>
      <c r="J188" s="302"/>
      <c r="K188" s="302"/>
    </row>
  </sheetData>
  <sheetProtection/>
  <mergeCells count="23">
    <mergeCell ref="A183:K183"/>
    <mergeCell ref="A188:K188"/>
    <mergeCell ref="H178:I178"/>
    <mergeCell ref="H179:I179"/>
    <mergeCell ref="H180:I180"/>
    <mergeCell ref="A175:C175"/>
    <mergeCell ref="A181:C181"/>
    <mergeCell ref="H176:I176"/>
    <mergeCell ref="H177:I177"/>
    <mergeCell ref="C8:D8"/>
    <mergeCell ref="F171:I171"/>
    <mergeCell ref="H172:I172"/>
    <mergeCell ref="H173:I173"/>
    <mergeCell ref="H174:I174"/>
    <mergeCell ref="H175:I175"/>
    <mergeCell ref="A7:K7"/>
    <mergeCell ref="D1:K1"/>
    <mergeCell ref="D2:K2"/>
    <mergeCell ref="A4:K4"/>
    <mergeCell ref="A5:K5"/>
    <mergeCell ref="A6:K6"/>
    <mergeCell ref="A1:C1"/>
    <mergeCell ref="A2:C2"/>
  </mergeCells>
  <printOptions/>
  <pageMargins left="0.29" right="0.2" top="0.56" bottom="0.56" header="0.63" footer="0.74"/>
  <pageSetup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8">
      <selection activeCell="I44" sqref="I44"/>
    </sheetView>
  </sheetViews>
  <sheetFormatPr defaultColWidth="9.140625" defaultRowHeight="15"/>
  <cols>
    <col min="1" max="1" width="5.8515625" style="120" customWidth="1"/>
    <col min="2" max="2" width="13.28125" style="46" customWidth="1"/>
    <col min="3" max="3" width="19.7109375" style="136" bestFit="1" customWidth="1"/>
    <col min="4" max="4" width="8.57421875" style="137" customWidth="1"/>
    <col min="5" max="5" width="11.28125" style="123" bestFit="1" customWidth="1"/>
    <col min="6" max="6" width="10.28125" style="46" customWidth="1"/>
    <col min="7" max="7" width="7.140625" style="46" customWidth="1"/>
    <col min="8" max="9" width="7.00390625" style="46" customWidth="1"/>
    <col min="10" max="10" width="10.7109375" style="46" customWidth="1"/>
    <col min="11" max="11" width="11.28125" style="46" customWidth="1"/>
    <col min="12" max="16384" width="9.140625" style="46" customWidth="1"/>
  </cols>
  <sheetData>
    <row r="1" spans="1:11" ht="15.75">
      <c r="A1" s="307" t="s">
        <v>1</v>
      </c>
      <c r="B1" s="307"/>
      <c r="C1" s="307"/>
      <c r="D1" s="309" t="s">
        <v>2</v>
      </c>
      <c r="E1" s="309"/>
      <c r="F1" s="309"/>
      <c r="G1" s="309"/>
      <c r="H1" s="309"/>
      <c r="I1" s="309"/>
      <c r="J1" s="309"/>
      <c r="K1" s="309"/>
    </row>
    <row r="2" spans="1:11" ht="15.75">
      <c r="A2" s="309" t="s">
        <v>0</v>
      </c>
      <c r="B2" s="309"/>
      <c r="C2" s="309"/>
      <c r="D2" s="308" t="s">
        <v>3</v>
      </c>
      <c r="E2" s="308"/>
      <c r="F2" s="308"/>
      <c r="G2" s="308"/>
      <c r="H2" s="308"/>
      <c r="I2" s="308"/>
      <c r="J2" s="308"/>
      <c r="K2" s="308"/>
    </row>
    <row r="3" spans="1:12" s="2" customFormat="1" ht="16.5">
      <c r="A3" s="303" t="s">
        <v>30</v>
      </c>
      <c r="B3" s="303"/>
      <c r="C3" s="303"/>
      <c r="D3" s="303"/>
      <c r="E3" s="303"/>
      <c r="F3" s="303"/>
      <c r="G3" s="303"/>
      <c r="H3" s="303"/>
      <c r="I3" s="303"/>
      <c r="J3" s="13"/>
      <c r="L3" s="24"/>
    </row>
    <row r="4" spans="1:12" s="2" customFormat="1" ht="16.5">
      <c r="A4" s="303" t="s">
        <v>562</v>
      </c>
      <c r="B4" s="303"/>
      <c r="C4" s="303"/>
      <c r="D4" s="303"/>
      <c r="E4" s="303"/>
      <c r="F4" s="303"/>
      <c r="G4" s="303"/>
      <c r="H4" s="303"/>
      <c r="I4" s="303"/>
      <c r="J4" s="13"/>
      <c r="L4" s="24"/>
    </row>
    <row r="5" spans="1:12" s="2" customFormat="1" ht="16.5">
      <c r="A5" s="303" t="s">
        <v>1749</v>
      </c>
      <c r="B5" s="303"/>
      <c r="C5" s="303"/>
      <c r="D5" s="303"/>
      <c r="E5" s="303"/>
      <c r="F5" s="303"/>
      <c r="G5" s="303"/>
      <c r="H5" s="303"/>
      <c r="I5" s="303"/>
      <c r="J5" s="13"/>
      <c r="L5" s="24"/>
    </row>
    <row r="6" spans="1:12" s="2" customFormat="1" ht="17.25" customHeight="1">
      <c r="A6" s="313" t="s">
        <v>1750</v>
      </c>
      <c r="B6" s="313"/>
      <c r="C6" s="313"/>
      <c r="D6" s="313"/>
      <c r="E6" s="313"/>
      <c r="F6" s="313"/>
      <c r="G6" s="313"/>
      <c r="H6" s="313"/>
      <c r="I6" s="313"/>
      <c r="J6" s="1"/>
      <c r="L6" s="24"/>
    </row>
    <row r="7" spans="1:11" s="67" customFormat="1" ht="16.5">
      <c r="A7" s="299" t="s">
        <v>1731</v>
      </c>
      <c r="B7" s="299"/>
      <c r="C7" s="299"/>
      <c r="D7" s="299"/>
      <c r="E7" s="299"/>
      <c r="F7" s="299"/>
      <c r="G7" s="299"/>
      <c r="H7" s="299"/>
      <c r="I7" s="299"/>
      <c r="J7" s="36"/>
      <c r="K7" s="36"/>
    </row>
    <row r="8" spans="1:14" s="9" customFormat="1" ht="54" customHeight="1">
      <c r="A8" s="270" t="s">
        <v>1730</v>
      </c>
      <c r="B8" s="270" t="s">
        <v>1729</v>
      </c>
      <c r="C8" s="314" t="s">
        <v>1728</v>
      </c>
      <c r="D8" s="315"/>
      <c r="E8" s="271" t="s">
        <v>1742</v>
      </c>
      <c r="F8" s="270" t="s">
        <v>1727</v>
      </c>
      <c r="G8" s="231" t="s">
        <v>1795</v>
      </c>
      <c r="H8" s="231" t="s">
        <v>1796</v>
      </c>
      <c r="I8" s="232" t="s">
        <v>1797</v>
      </c>
      <c r="J8" s="233" t="s">
        <v>1798</v>
      </c>
      <c r="K8" s="233" t="s">
        <v>4</v>
      </c>
      <c r="L8" s="40"/>
      <c r="M8" s="40"/>
      <c r="N8" s="26"/>
    </row>
    <row r="9" spans="1:11" ht="18.75" customHeight="1">
      <c r="A9" s="115">
        <v>1</v>
      </c>
      <c r="B9" s="116">
        <v>2011340992</v>
      </c>
      <c r="C9" s="138" t="s">
        <v>1751</v>
      </c>
      <c r="D9" s="139" t="s">
        <v>1752</v>
      </c>
      <c r="E9" s="116" t="s">
        <v>1592</v>
      </c>
      <c r="F9" s="93" t="s">
        <v>1781</v>
      </c>
      <c r="G9" s="115">
        <v>79</v>
      </c>
      <c r="H9" s="94">
        <v>0</v>
      </c>
      <c r="I9" s="274">
        <f>SUM(G9:H9)/2</f>
        <v>39.5</v>
      </c>
      <c r="J9" s="190" t="str">
        <f>IF(I9&gt;=90,"X SẮC",IF(I9&gt;=80,"TỐT",IF(I9&gt;=70,"KHÁ",IF(I9&gt;=60,"TB. KHÁ",IF(I9&gt;=50,"T.BÌNH",IF(I9&gt;=30,"YẾU","KÉM"))))))</f>
        <v>YẾU</v>
      </c>
      <c r="K9" s="96" t="s">
        <v>1091</v>
      </c>
    </row>
    <row r="10" spans="1:11" ht="18.75" customHeight="1">
      <c r="A10" s="116">
        <v>2</v>
      </c>
      <c r="B10" s="116">
        <v>2011347800</v>
      </c>
      <c r="C10" s="140" t="s">
        <v>1753</v>
      </c>
      <c r="D10" s="141" t="s">
        <v>239</v>
      </c>
      <c r="E10" s="116" t="s">
        <v>1769</v>
      </c>
      <c r="F10" s="95" t="s">
        <v>1781</v>
      </c>
      <c r="G10" s="116">
        <v>74</v>
      </c>
      <c r="H10" s="96">
        <v>0</v>
      </c>
      <c r="I10" s="274">
        <f>SUM(G10:H10)/2</f>
        <v>37</v>
      </c>
      <c r="J10" s="190" t="str">
        <f aca="true" t="shared" si="0" ref="J10:J30">IF(I10&gt;=90,"X SẮC",IF(I10&gt;=80,"TỐT",IF(I10&gt;=70,"KHÁ",IF(I10&gt;=60,"TB. KHÁ",IF(I10&gt;=50,"T.BÌNH",IF(I10&gt;=30,"YẾU","KÉM"))))))</f>
        <v>YẾU</v>
      </c>
      <c r="K10" s="96" t="s">
        <v>1091</v>
      </c>
    </row>
    <row r="11" spans="1:11" ht="18.75" customHeight="1">
      <c r="A11" s="116">
        <v>3</v>
      </c>
      <c r="B11" s="116">
        <v>2011345611</v>
      </c>
      <c r="C11" s="140" t="s">
        <v>253</v>
      </c>
      <c r="D11" s="141" t="s">
        <v>193</v>
      </c>
      <c r="E11" s="116" t="s">
        <v>1770</v>
      </c>
      <c r="F11" s="95" t="s">
        <v>1781</v>
      </c>
      <c r="G11" s="116">
        <v>89</v>
      </c>
      <c r="H11" s="96">
        <v>80</v>
      </c>
      <c r="I11" s="274">
        <f aca="true" t="shared" si="1" ref="I11:I30">SUM(G11:H11)/2</f>
        <v>84.5</v>
      </c>
      <c r="J11" s="190" t="str">
        <f t="shared" si="0"/>
        <v>TỐT</v>
      </c>
      <c r="K11" s="96"/>
    </row>
    <row r="12" spans="1:11" ht="18.75" customHeight="1">
      <c r="A12" s="116">
        <v>4</v>
      </c>
      <c r="B12" s="116">
        <v>2011345551</v>
      </c>
      <c r="C12" s="140" t="s">
        <v>1754</v>
      </c>
      <c r="D12" s="141" t="s">
        <v>1672</v>
      </c>
      <c r="E12" s="116" t="s">
        <v>1155</v>
      </c>
      <c r="F12" s="95" t="s">
        <v>1781</v>
      </c>
      <c r="G12" s="116">
        <v>79</v>
      </c>
      <c r="H12" s="96">
        <v>0</v>
      </c>
      <c r="I12" s="274">
        <f t="shared" si="1"/>
        <v>39.5</v>
      </c>
      <c r="J12" s="190" t="str">
        <f t="shared" si="0"/>
        <v>YẾU</v>
      </c>
      <c r="K12" s="96" t="s">
        <v>1091</v>
      </c>
    </row>
    <row r="13" spans="1:11" ht="18.75" customHeight="1">
      <c r="A13" s="116">
        <v>5</v>
      </c>
      <c r="B13" s="116">
        <v>2010347856</v>
      </c>
      <c r="C13" s="140" t="s">
        <v>1755</v>
      </c>
      <c r="D13" s="141" t="s">
        <v>1678</v>
      </c>
      <c r="E13" s="116" t="s">
        <v>1181</v>
      </c>
      <c r="F13" s="95" t="s">
        <v>1781</v>
      </c>
      <c r="G13" s="116">
        <v>0</v>
      </c>
      <c r="H13" s="96">
        <v>0</v>
      </c>
      <c r="I13" s="274">
        <f t="shared" si="1"/>
        <v>0</v>
      </c>
      <c r="J13" s="190" t="str">
        <f t="shared" si="0"/>
        <v>KÉM</v>
      </c>
      <c r="K13" s="96" t="s">
        <v>1091</v>
      </c>
    </row>
    <row r="14" spans="1:11" ht="18.75" customHeight="1">
      <c r="A14" s="116">
        <v>6</v>
      </c>
      <c r="B14" s="116">
        <v>2010347803</v>
      </c>
      <c r="C14" s="140" t="s">
        <v>1756</v>
      </c>
      <c r="D14" s="141" t="s">
        <v>202</v>
      </c>
      <c r="E14" s="116" t="s">
        <v>1407</v>
      </c>
      <c r="F14" s="95" t="s">
        <v>1781</v>
      </c>
      <c r="G14" s="116">
        <v>85</v>
      </c>
      <c r="H14" s="96">
        <v>87</v>
      </c>
      <c r="I14" s="274">
        <f t="shared" si="1"/>
        <v>86</v>
      </c>
      <c r="J14" s="190" t="str">
        <f t="shared" si="0"/>
        <v>TỐT</v>
      </c>
      <c r="K14" s="96"/>
    </row>
    <row r="15" spans="1:11" ht="18.75" customHeight="1">
      <c r="A15" s="116">
        <v>7</v>
      </c>
      <c r="B15" s="116">
        <v>2010345559</v>
      </c>
      <c r="C15" s="140" t="s">
        <v>1256</v>
      </c>
      <c r="D15" s="141" t="s">
        <v>202</v>
      </c>
      <c r="E15" s="116" t="s">
        <v>1771</v>
      </c>
      <c r="F15" s="95" t="s">
        <v>1781</v>
      </c>
      <c r="G15" s="116">
        <v>69</v>
      </c>
      <c r="H15" s="96">
        <v>0</v>
      </c>
      <c r="I15" s="274">
        <f t="shared" si="1"/>
        <v>34.5</v>
      </c>
      <c r="J15" s="190" t="str">
        <f t="shared" si="0"/>
        <v>YẾU</v>
      </c>
      <c r="K15" s="96" t="s">
        <v>1091</v>
      </c>
    </row>
    <row r="16" spans="1:11" ht="18.75" customHeight="1">
      <c r="A16" s="116">
        <v>8</v>
      </c>
      <c r="B16" s="116">
        <v>2011346424</v>
      </c>
      <c r="C16" s="140" t="s">
        <v>823</v>
      </c>
      <c r="D16" s="141" t="s">
        <v>383</v>
      </c>
      <c r="E16" s="116" t="s">
        <v>1772</v>
      </c>
      <c r="F16" s="95" t="s">
        <v>1781</v>
      </c>
      <c r="G16" s="116">
        <v>92</v>
      </c>
      <c r="H16" s="96">
        <v>0</v>
      </c>
      <c r="I16" s="274">
        <f t="shared" si="1"/>
        <v>46</v>
      </c>
      <c r="J16" s="190" t="str">
        <f t="shared" si="0"/>
        <v>YẾU</v>
      </c>
      <c r="K16" s="96" t="s">
        <v>1091</v>
      </c>
    </row>
    <row r="17" spans="1:11" ht="18.75" customHeight="1">
      <c r="A17" s="116">
        <v>9</v>
      </c>
      <c r="B17" s="116">
        <v>2010345544</v>
      </c>
      <c r="C17" s="140" t="s">
        <v>1757</v>
      </c>
      <c r="D17" s="141" t="s">
        <v>927</v>
      </c>
      <c r="E17" s="116" t="s">
        <v>1773</v>
      </c>
      <c r="F17" s="95" t="s">
        <v>1781</v>
      </c>
      <c r="G17" s="116">
        <v>75</v>
      </c>
      <c r="H17" s="96">
        <v>0</v>
      </c>
      <c r="I17" s="274">
        <f t="shared" si="1"/>
        <v>37.5</v>
      </c>
      <c r="J17" s="190" t="str">
        <f t="shared" si="0"/>
        <v>YẾU</v>
      </c>
      <c r="K17" s="96" t="s">
        <v>1091</v>
      </c>
    </row>
    <row r="18" spans="1:11" ht="18.75" customHeight="1">
      <c r="A18" s="116">
        <v>10</v>
      </c>
      <c r="B18" s="116">
        <v>2011344891</v>
      </c>
      <c r="C18" s="140" t="s">
        <v>1758</v>
      </c>
      <c r="D18" s="141" t="s">
        <v>928</v>
      </c>
      <c r="E18" s="116" t="s">
        <v>1774</v>
      </c>
      <c r="F18" s="95" t="s">
        <v>1781</v>
      </c>
      <c r="G18" s="116">
        <v>55</v>
      </c>
      <c r="H18" s="96">
        <v>0</v>
      </c>
      <c r="I18" s="274">
        <f t="shared" si="1"/>
        <v>27.5</v>
      </c>
      <c r="J18" s="190" t="str">
        <f t="shared" si="0"/>
        <v>KÉM</v>
      </c>
      <c r="K18" s="96" t="s">
        <v>1091</v>
      </c>
    </row>
    <row r="19" spans="1:11" ht="18.75" customHeight="1">
      <c r="A19" s="116">
        <v>11</v>
      </c>
      <c r="B19" s="116">
        <v>2010343856</v>
      </c>
      <c r="C19" s="140" t="s">
        <v>1759</v>
      </c>
      <c r="D19" s="141" t="s">
        <v>1760</v>
      </c>
      <c r="E19" s="116" t="s">
        <v>1432</v>
      </c>
      <c r="F19" s="95" t="s">
        <v>1781</v>
      </c>
      <c r="G19" s="116">
        <v>55</v>
      </c>
      <c r="H19" s="96">
        <v>0</v>
      </c>
      <c r="I19" s="274">
        <f t="shared" si="1"/>
        <v>27.5</v>
      </c>
      <c r="J19" s="190" t="str">
        <f t="shared" si="0"/>
        <v>KÉM</v>
      </c>
      <c r="K19" s="96" t="s">
        <v>1091</v>
      </c>
    </row>
    <row r="20" spans="1:11" ht="18.75" customHeight="1">
      <c r="A20" s="116">
        <v>12</v>
      </c>
      <c r="B20" s="116">
        <v>2010345557</v>
      </c>
      <c r="C20" s="140" t="s">
        <v>1761</v>
      </c>
      <c r="D20" s="141" t="s">
        <v>402</v>
      </c>
      <c r="E20" s="116" t="s">
        <v>1775</v>
      </c>
      <c r="F20" s="95" t="s">
        <v>1781</v>
      </c>
      <c r="G20" s="116">
        <v>69</v>
      </c>
      <c r="H20" s="96">
        <v>85</v>
      </c>
      <c r="I20" s="274">
        <f t="shared" si="1"/>
        <v>77</v>
      </c>
      <c r="J20" s="190" t="str">
        <f t="shared" si="0"/>
        <v>KHÁ</v>
      </c>
      <c r="K20" s="96"/>
    </row>
    <row r="21" spans="1:11" ht="18.75" customHeight="1">
      <c r="A21" s="116">
        <v>13</v>
      </c>
      <c r="B21" s="116">
        <v>2010347047</v>
      </c>
      <c r="C21" s="140" t="s">
        <v>1762</v>
      </c>
      <c r="D21" s="141" t="s">
        <v>293</v>
      </c>
      <c r="E21" s="116" t="s">
        <v>1776</v>
      </c>
      <c r="F21" s="95" t="s">
        <v>1781</v>
      </c>
      <c r="G21" s="116">
        <v>95</v>
      </c>
      <c r="H21" s="96">
        <v>81</v>
      </c>
      <c r="I21" s="274">
        <f t="shared" si="1"/>
        <v>88</v>
      </c>
      <c r="J21" s="190" t="str">
        <f t="shared" si="0"/>
        <v>TỐT</v>
      </c>
      <c r="K21" s="96"/>
    </row>
    <row r="22" spans="1:11" ht="18.75" customHeight="1">
      <c r="A22" s="116">
        <v>14</v>
      </c>
      <c r="B22" s="116">
        <v>2010345547</v>
      </c>
      <c r="C22" s="140" t="s">
        <v>1763</v>
      </c>
      <c r="D22" s="141" t="s">
        <v>213</v>
      </c>
      <c r="E22" s="116" t="s">
        <v>1717</v>
      </c>
      <c r="F22" s="95" t="s">
        <v>1781</v>
      </c>
      <c r="G22" s="116">
        <v>74</v>
      </c>
      <c r="H22" s="96">
        <v>80</v>
      </c>
      <c r="I22" s="274">
        <f t="shared" si="1"/>
        <v>77</v>
      </c>
      <c r="J22" s="190" t="str">
        <f t="shared" si="0"/>
        <v>KHÁ</v>
      </c>
      <c r="K22" s="96"/>
    </row>
    <row r="23" spans="1:11" ht="18.75" customHeight="1">
      <c r="A23" s="116">
        <v>15</v>
      </c>
      <c r="B23" s="116">
        <v>2010347045</v>
      </c>
      <c r="C23" s="140" t="s">
        <v>925</v>
      </c>
      <c r="D23" s="141" t="s">
        <v>216</v>
      </c>
      <c r="E23" s="116" t="s">
        <v>1454</v>
      </c>
      <c r="F23" s="95" t="s">
        <v>1781</v>
      </c>
      <c r="G23" s="116">
        <v>55</v>
      </c>
      <c r="H23" s="96">
        <v>87</v>
      </c>
      <c r="I23" s="274">
        <f t="shared" si="1"/>
        <v>71</v>
      </c>
      <c r="J23" s="190" t="str">
        <f t="shared" si="0"/>
        <v>KHÁ</v>
      </c>
      <c r="K23" s="96"/>
    </row>
    <row r="24" spans="1:11" ht="18.75" customHeight="1">
      <c r="A24" s="116">
        <v>16</v>
      </c>
      <c r="B24" s="116">
        <v>2011340969</v>
      </c>
      <c r="C24" s="140" t="s">
        <v>1764</v>
      </c>
      <c r="D24" s="141" t="s">
        <v>219</v>
      </c>
      <c r="E24" s="116" t="s">
        <v>1777</v>
      </c>
      <c r="F24" s="95" t="s">
        <v>1781</v>
      </c>
      <c r="G24" s="116">
        <v>0</v>
      </c>
      <c r="H24" s="96">
        <v>0</v>
      </c>
      <c r="I24" s="274">
        <f t="shared" si="1"/>
        <v>0</v>
      </c>
      <c r="J24" s="190" t="str">
        <f t="shared" si="0"/>
        <v>KÉM</v>
      </c>
      <c r="K24" s="96" t="s">
        <v>1091</v>
      </c>
    </row>
    <row r="25" spans="1:11" ht="18.75" customHeight="1">
      <c r="A25" s="116">
        <v>17</v>
      </c>
      <c r="B25" s="116">
        <v>2010347141</v>
      </c>
      <c r="C25" s="140" t="s">
        <v>260</v>
      </c>
      <c r="D25" s="141" t="s">
        <v>529</v>
      </c>
      <c r="E25" s="116" t="s">
        <v>1778</v>
      </c>
      <c r="F25" s="95" t="s">
        <v>1781</v>
      </c>
      <c r="G25" s="116">
        <v>92</v>
      </c>
      <c r="H25" s="96">
        <v>88</v>
      </c>
      <c r="I25" s="274">
        <f t="shared" si="1"/>
        <v>90</v>
      </c>
      <c r="J25" s="190" t="str">
        <f t="shared" si="0"/>
        <v>X SẮC</v>
      </c>
      <c r="K25" s="96"/>
    </row>
    <row r="26" spans="1:11" ht="18.75" customHeight="1">
      <c r="A26" s="116">
        <v>18</v>
      </c>
      <c r="B26" s="116">
        <v>2010347048</v>
      </c>
      <c r="C26" s="140" t="s">
        <v>246</v>
      </c>
      <c r="D26" s="141" t="s">
        <v>261</v>
      </c>
      <c r="E26" s="116" t="s">
        <v>1151</v>
      </c>
      <c r="F26" s="95" t="s">
        <v>1781</v>
      </c>
      <c r="G26" s="116">
        <v>92</v>
      </c>
      <c r="H26" s="96">
        <v>0</v>
      </c>
      <c r="I26" s="274">
        <f t="shared" si="1"/>
        <v>46</v>
      </c>
      <c r="J26" s="190" t="str">
        <f t="shared" si="0"/>
        <v>YẾU</v>
      </c>
      <c r="K26" s="96" t="s">
        <v>1091</v>
      </c>
    </row>
    <row r="27" spans="1:11" ht="18.75" customHeight="1">
      <c r="A27" s="116">
        <v>19</v>
      </c>
      <c r="B27" s="116">
        <v>2010348230</v>
      </c>
      <c r="C27" s="140" t="s">
        <v>237</v>
      </c>
      <c r="D27" s="141" t="s">
        <v>1765</v>
      </c>
      <c r="E27" s="116" t="s">
        <v>1779</v>
      </c>
      <c r="F27" s="95" t="s">
        <v>1781</v>
      </c>
      <c r="G27" s="116">
        <v>92</v>
      </c>
      <c r="H27" s="96">
        <v>0</v>
      </c>
      <c r="I27" s="274">
        <f t="shared" si="1"/>
        <v>46</v>
      </c>
      <c r="J27" s="190" t="str">
        <f t="shared" si="0"/>
        <v>YẾU</v>
      </c>
      <c r="K27" s="96" t="s">
        <v>1091</v>
      </c>
    </row>
    <row r="28" spans="1:11" ht="18.75" customHeight="1">
      <c r="A28" s="116">
        <v>20</v>
      </c>
      <c r="B28" s="116">
        <v>2010345563</v>
      </c>
      <c r="C28" s="140" t="s">
        <v>1766</v>
      </c>
      <c r="D28" s="141" t="s">
        <v>810</v>
      </c>
      <c r="E28" s="116" t="s">
        <v>1780</v>
      </c>
      <c r="F28" s="95" t="s">
        <v>1781</v>
      </c>
      <c r="G28" s="116">
        <v>55</v>
      </c>
      <c r="H28" s="96">
        <v>0</v>
      </c>
      <c r="I28" s="274">
        <f t="shared" si="1"/>
        <v>27.5</v>
      </c>
      <c r="J28" s="190" t="str">
        <f t="shared" si="0"/>
        <v>KÉM</v>
      </c>
      <c r="K28" s="96" t="s">
        <v>1091</v>
      </c>
    </row>
    <row r="29" spans="1:11" ht="18.75" customHeight="1">
      <c r="A29" s="116">
        <v>21</v>
      </c>
      <c r="B29" s="116">
        <v>2010345554</v>
      </c>
      <c r="C29" s="140" t="s">
        <v>1767</v>
      </c>
      <c r="D29" s="141" t="s">
        <v>263</v>
      </c>
      <c r="E29" s="116" t="s">
        <v>1580</v>
      </c>
      <c r="F29" s="95" t="s">
        <v>1781</v>
      </c>
      <c r="G29" s="116">
        <v>74</v>
      </c>
      <c r="H29" s="96">
        <v>0</v>
      </c>
      <c r="I29" s="274">
        <f t="shared" si="1"/>
        <v>37</v>
      </c>
      <c r="J29" s="190" t="str">
        <f t="shared" si="0"/>
        <v>YẾU</v>
      </c>
      <c r="K29" s="96" t="s">
        <v>1091</v>
      </c>
    </row>
    <row r="30" spans="1:11" ht="18.75" customHeight="1">
      <c r="A30" s="117">
        <v>22</v>
      </c>
      <c r="B30" s="117">
        <v>2011345562</v>
      </c>
      <c r="C30" s="133" t="s">
        <v>1768</v>
      </c>
      <c r="D30" s="134" t="s">
        <v>235</v>
      </c>
      <c r="E30" s="117" t="s">
        <v>1183</v>
      </c>
      <c r="F30" s="97" t="s">
        <v>1781</v>
      </c>
      <c r="G30" s="117">
        <v>74</v>
      </c>
      <c r="H30" s="98">
        <v>0</v>
      </c>
      <c r="I30" s="275">
        <f t="shared" si="1"/>
        <v>37</v>
      </c>
      <c r="J30" s="196" t="str">
        <f t="shared" si="0"/>
        <v>YẾU</v>
      </c>
      <c r="K30" s="98" t="s">
        <v>1091</v>
      </c>
    </row>
    <row r="32" spans="1:12" s="2" customFormat="1" ht="16.5" customHeight="1">
      <c r="A32" s="118"/>
      <c r="B32" s="3"/>
      <c r="C32" s="88"/>
      <c r="D32" s="135"/>
      <c r="E32" s="122"/>
      <c r="F32" s="312" t="s">
        <v>13</v>
      </c>
      <c r="G32" s="312"/>
      <c r="H32" s="312"/>
      <c r="I32" s="312"/>
      <c r="L32" s="24"/>
    </row>
    <row r="33" spans="1:12" s="2" customFormat="1" ht="16.5" customHeight="1">
      <c r="A33" s="119"/>
      <c r="B33" s="3"/>
      <c r="C33" s="88"/>
      <c r="D33" s="135"/>
      <c r="E33" s="122"/>
      <c r="F33" s="8" t="s">
        <v>1620</v>
      </c>
      <c r="G33" s="5" t="s">
        <v>6</v>
      </c>
      <c r="H33" s="311" t="s">
        <v>14</v>
      </c>
      <c r="I33" s="311"/>
      <c r="L33" s="24"/>
    </row>
    <row r="34" spans="1:12" s="2" customFormat="1" ht="16.5" customHeight="1">
      <c r="A34" s="66"/>
      <c r="B34" s="3"/>
      <c r="C34" s="88"/>
      <c r="D34" s="135"/>
      <c r="E34" s="122"/>
      <c r="F34" s="276" t="s">
        <v>1294</v>
      </c>
      <c r="G34" s="14">
        <f>COUNTIF($J$9:$J$30,F34)</f>
        <v>1</v>
      </c>
      <c r="H34" s="310">
        <f aca="true" t="shared" si="2" ref="H34:H41">G34/$G$41</f>
        <v>0.045454545454545456</v>
      </c>
      <c r="I34" s="310"/>
      <c r="L34" s="24"/>
    </row>
    <row r="35" spans="1:12" s="2" customFormat="1" ht="16.5" customHeight="1">
      <c r="A35" s="295" t="s">
        <v>15</v>
      </c>
      <c r="B35" s="295"/>
      <c r="C35" s="295"/>
      <c r="D35" s="135"/>
      <c r="E35" s="122"/>
      <c r="F35" s="276" t="s">
        <v>1296</v>
      </c>
      <c r="G35" s="14">
        <f aca="true" t="shared" si="3" ref="G35:G40">COUNTIF($J$9:$J$30,F35)</f>
        <v>3</v>
      </c>
      <c r="H35" s="310">
        <f t="shared" si="2"/>
        <v>0.13636363636363635</v>
      </c>
      <c r="I35" s="310"/>
      <c r="L35" s="24"/>
    </row>
    <row r="36" spans="1:12" s="2" customFormat="1" ht="16.5" customHeight="1">
      <c r="A36" s="3"/>
      <c r="B36" s="3"/>
      <c r="C36" s="88"/>
      <c r="D36" s="135"/>
      <c r="E36" s="122"/>
      <c r="F36" s="276" t="s">
        <v>7</v>
      </c>
      <c r="G36" s="14">
        <f t="shared" si="3"/>
        <v>3</v>
      </c>
      <c r="H36" s="310">
        <f t="shared" si="2"/>
        <v>0.13636363636363635</v>
      </c>
      <c r="I36" s="310"/>
      <c r="L36" s="24"/>
    </row>
    <row r="37" spans="1:12" s="2" customFormat="1" ht="16.5" customHeight="1">
      <c r="A37" s="3"/>
      <c r="B37" s="3"/>
      <c r="C37" s="88"/>
      <c r="D37" s="135"/>
      <c r="E37" s="122"/>
      <c r="F37" s="276" t="s">
        <v>1295</v>
      </c>
      <c r="G37" s="14">
        <f t="shared" si="3"/>
        <v>0</v>
      </c>
      <c r="H37" s="310">
        <f t="shared" si="2"/>
        <v>0</v>
      </c>
      <c r="I37" s="310"/>
      <c r="L37" s="24"/>
    </row>
    <row r="38" spans="1:12" s="2" customFormat="1" ht="16.5" customHeight="1">
      <c r="A38" s="3"/>
      <c r="B38" s="3"/>
      <c r="C38" s="88"/>
      <c r="D38" s="135"/>
      <c r="E38" s="122"/>
      <c r="F38" s="276" t="s">
        <v>1782</v>
      </c>
      <c r="G38" s="14">
        <f t="shared" si="3"/>
        <v>0</v>
      </c>
      <c r="H38" s="310">
        <f t="shared" si="2"/>
        <v>0</v>
      </c>
      <c r="I38" s="310"/>
      <c r="L38" s="24"/>
    </row>
    <row r="39" spans="1:12" s="2" customFormat="1" ht="16.5" customHeight="1">
      <c r="A39" s="3"/>
      <c r="B39" s="3"/>
      <c r="C39" s="88"/>
      <c r="D39" s="135"/>
      <c r="E39" s="122"/>
      <c r="F39" s="276" t="s">
        <v>1800</v>
      </c>
      <c r="G39" s="14">
        <f t="shared" si="3"/>
        <v>10</v>
      </c>
      <c r="H39" s="310">
        <f t="shared" si="2"/>
        <v>0.45454545454545453</v>
      </c>
      <c r="I39" s="310"/>
      <c r="L39" s="24"/>
    </row>
    <row r="40" spans="1:12" s="2" customFormat="1" ht="16.5" customHeight="1">
      <c r="A40" s="3"/>
      <c r="B40" s="3"/>
      <c r="C40" s="88"/>
      <c r="D40" s="135"/>
      <c r="E40" s="122"/>
      <c r="F40" s="276" t="s">
        <v>10</v>
      </c>
      <c r="G40" s="14">
        <f t="shared" si="3"/>
        <v>5</v>
      </c>
      <c r="H40" s="310">
        <f t="shared" si="2"/>
        <v>0.22727272727272727</v>
      </c>
      <c r="I40" s="310"/>
      <c r="L40" s="24"/>
    </row>
    <row r="41" spans="1:12" s="2" customFormat="1" ht="16.5" customHeight="1">
      <c r="A41" s="295" t="s">
        <v>166</v>
      </c>
      <c r="B41" s="295"/>
      <c r="C41" s="295"/>
      <c r="D41" s="135"/>
      <c r="E41" s="122"/>
      <c r="F41" s="276" t="s">
        <v>11</v>
      </c>
      <c r="G41" s="14">
        <f>SUM(G34:G40)</f>
        <v>22</v>
      </c>
      <c r="H41" s="310">
        <f t="shared" si="2"/>
        <v>1</v>
      </c>
      <c r="I41" s="310"/>
      <c r="L41" s="24"/>
    </row>
    <row r="42" spans="1:21" ht="15.75">
      <c r="A42" s="9"/>
      <c r="B42" s="9"/>
      <c r="C42" s="158"/>
      <c r="D42" s="158"/>
      <c r="E42" s="9"/>
      <c r="F42" s="9"/>
      <c r="G42" s="237" t="s">
        <v>1813</v>
      </c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</row>
    <row r="43" spans="1:21" ht="15.75">
      <c r="A43" s="301" t="s">
        <v>1785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1:7" ht="15.75">
      <c r="A44" s="46"/>
      <c r="E44" s="46"/>
      <c r="G44" s="120"/>
    </row>
    <row r="45" spans="1:7" ht="15.75">
      <c r="A45" s="46"/>
      <c r="E45" s="46"/>
      <c r="G45" s="120"/>
    </row>
    <row r="46" spans="1:7" ht="15.75">
      <c r="A46" s="46"/>
      <c r="E46" s="46"/>
      <c r="G46" s="120"/>
    </row>
    <row r="47" spans="1:7" ht="15.75">
      <c r="A47" s="46"/>
      <c r="E47" s="46"/>
      <c r="G47" s="120"/>
    </row>
    <row r="48" spans="1:11" ht="15.75">
      <c r="A48" s="302" t="s">
        <v>1816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</row>
  </sheetData>
  <sheetProtection/>
  <mergeCells count="24">
    <mergeCell ref="A43:K43"/>
    <mergeCell ref="A48:K48"/>
    <mergeCell ref="A5:I5"/>
    <mergeCell ref="A6:I6"/>
    <mergeCell ref="A7:I7"/>
    <mergeCell ref="A35:C35"/>
    <mergeCell ref="A41:C41"/>
    <mergeCell ref="C8:D8"/>
    <mergeCell ref="H34:I34"/>
    <mergeCell ref="H40:I40"/>
    <mergeCell ref="A1:C1"/>
    <mergeCell ref="D1:K1"/>
    <mergeCell ref="A2:C2"/>
    <mergeCell ref="D2:K2"/>
    <mergeCell ref="A3:I3"/>
    <mergeCell ref="A4:I4"/>
    <mergeCell ref="H41:I41"/>
    <mergeCell ref="H33:I33"/>
    <mergeCell ref="F32:I32"/>
    <mergeCell ref="H35:I35"/>
    <mergeCell ref="H36:I36"/>
    <mergeCell ref="H37:I37"/>
    <mergeCell ref="H38:I38"/>
    <mergeCell ref="H39:I39"/>
  </mergeCells>
  <printOptions/>
  <pageMargins left="0.37" right="0.2" top="0.22" bottom="0.2" header="0.2" footer="0.2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2:U55"/>
  <sheetViews>
    <sheetView zoomScalePageLayoutView="0" workbookViewId="0" topLeftCell="A1">
      <selection activeCell="L38" sqref="L38"/>
    </sheetView>
  </sheetViews>
  <sheetFormatPr defaultColWidth="9.140625" defaultRowHeight="15"/>
  <cols>
    <col min="1" max="1" width="4.28125" style="2" customWidth="1"/>
    <col min="2" max="2" width="13.7109375" style="2" customWidth="1"/>
    <col min="3" max="3" width="16.7109375" style="86" customWidth="1"/>
    <col min="4" max="4" width="7.421875" style="86" customWidth="1"/>
    <col min="5" max="5" width="11.7109375" style="2" bestFit="1" customWidth="1"/>
    <col min="6" max="6" width="10.28125" style="2" customWidth="1"/>
    <col min="7" max="7" width="7.140625" style="2" customWidth="1"/>
    <col min="8" max="8" width="7.28125" style="2" customWidth="1"/>
    <col min="9" max="9" width="8.28125" style="2" customWidth="1"/>
    <col min="10" max="10" width="11.8515625" style="2" customWidth="1"/>
    <col min="11" max="11" width="10.421875" style="2" customWidth="1"/>
    <col min="12" max="12" width="10.28125" style="2" customWidth="1"/>
    <col min="13" max="13" width="9.140625" style="2" customWidth="1"/>
    <col min="14" max="14" width="9.140625" style="24" customWidth="1"/>
    <col min="15" max="16384" width="9.140625" style="2" customWidth="1"/>
  </cols>
  <sheetData>
    <row r="1" ht="13.5" customHeight="1"/>
    <row r="2" spans="1:11" ht="16.5">
      <c r="A2" s="306" t="s">
        <v>1</v>
      </c>
      <c r="B2" s="306"/>
      <c r="C2" s="306"/>
      <c r="D2" s="306"/>
      <c r="E2" s="303" t="s">
        <v>2</v>
      </c>
      <c r="F2" s="303"/>
      <c r="G2" s="303"/>
      <c r="H2" s="303"/>
      <c r="I2" s="303"/>
      <c r="J2" s="303"/>
      <c r="K2" s="303"/>
    </row>
    <row r="3" spans="1:11" ht="16.5">
      <c r="A3" s="303" t="s">
        <v>0</v>
      </c>
      <c r="B3" s="303"/>
      <c r="C3" s="303"/>
      <c r="D3" s="303"/>
      <c r="E3" s="303" t="s">
        <v>3</v>
      </c>
      <c r="F3" s="303"/>
      <c r="G3" s="303"/>
      <c r="H3" s="303"/>
      <c r="I3" s="303"/>
      <c r="J3" s="303"/>
      <c r="K3" s="303"/>
    </row>
    <row r="5" spans="1:12" ht="16.5">
      <c r="A5" s="303" t="s">
        <v>30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13"/>
    </row>
    <row r="6" spans="1:12" ht="16.5">
      <c r="A6" s="303" t="s">
        <v>1804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13"/>
    </row>
    <row r="7" spans="1:12" ht="16.5">
      <c r="A7" s="303" t="s">
        <v>165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13"/>
    </row>
    <row r="8" spans="1:12" ht="17.25" customHeight="1">
      <c r="A8" s="313" t="s">
        <v>33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1"/>
    </row>
    <row r="9" spans="1:13" s="67" customFormat="1" ht="16.5">
      <c r="A9" s="299" t="s">
        <v>1731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36"/>
      <c r="M9" s="36"/>
    </row>
    <row r="10" spans="1:14" s="7" customFormat="1" ht="42" customHeight="1">
      <c r="A10" s="216" t="s">
        <v>1730</v>
      </c>
      <c r="B10" s="216" t="s">
        <v>1729</v>
      </c>
      <c r="C10" s="296" t="s">
        <v>1728</v>
      </c>
      <c r="D10" s="297"/>
      <c r="E10" s="216" t="s">
        <v>1738</v>
      </c>
      <c r="F10" s="216" t="s">
        <v>1727</v>
      </c>
      <c r="G10" s="231" t="s">
        <v>1795</v>
      </c>
      <c r="H10" s="231" t="s">
        <v>1796</v>
      </c>
      <c r="I10" s="232" t="s">
        <v>1797</v>
      </c>
      <c r="J10" s="233" t="s">
        <v>1798</v>
      </c>
      <c r="K10" s="233" t="s">
        <v>4</v>
      </c>
      <c r="N10" s="25"/>
    </row>
    <row r="11" spans="1:14" ht="15" customHeight="1">
      <c r="A11" s="94">
        <v>1</v>
      </c>
      <c r="B11" s="94">
        <v>1821356466</v>
      </c>
      <c r="C11" s="108" t="s">
        <v>174</v>
      </c>
      <c r="D11" s="111" t="s">
        <v>175</v>
      </c>
      <c r="E11" s="94" t="s">
        <v>176</v>
      </c>
      <c r="F11" s="94" t="s">
        <v>169</v>
      </c>
      <c r="G11" s="94">
        <v>74</v>
      </c>
      <c r="H11" s="94">
        <v>80</v>
      </c>
      <c r="I11" s="251">
        <f>SUM(G11:H11)/2</f>
        <v>77</v>
      </c>
      <c r="J11" s="94" t="str">
        <f>IF(I11&gt;=90,"X SẮC",IF(I11&gt;=80,"TỐT",IF(I11&gt;=70,"KHÁ",IF(I11&gt;=60,"TB. KHÁ",IF(I11&gt;=50,"T.BÌNH",IF(I11&gt;=30,"YẾU","KÉM"))))))</f>
        <v>KHÁ</v>
      </c>
      <c r="K11" s="94"/>
      <c r="N11" s="24">
        <v>1</v>
      </c>
    </row>
    <row r="12" spans="1:14" ht="15" customHeight="1">
      <c r="A12" s="96">
        <v>2</v>
      </c>
      <c r="B12" s="96">
        <v>1820335903</v>
      </c>
      <c r="C12" s="109" t="s">
        <v>177</v>
      </c>
      <c r="D12" s="112" t="s">
        <v>178</v>
      </c>
      <c r="E12" s="96" t="s">
        <v>179</v>
      </c>
      <c r="F12" s="96" t="s">
        <v>169</v>
      </c>
      <c r="G12" s="96">
        <v>75</v>
      </c>
      <c r="H12" s="96">
        <v>85</v>
      </c>
      <c r="I12" s="251">
        <f aca="true" t="shared" si="0" ref="I12:I33">SUM(G12:H12)/2</f>
        <v>80</v>
      </c>
      <c r="J12" s="96" t="str">
        <f>IF(I12&gt;=90,"X SẮC",IF(I12&gt;=80,"TỐT",IF(I12&gt;=70,"KHÁ",IF(I12&gt;=60,"TB. KHÁ",IF(I12&gt;=50,"T.BÌNH",IF(I12&gt;=30,"YẾU","KÉM"))))))</f>
        <v>TỐT</v>
      </c>
      <c r="K12" s="96"/>
      <c r="N12" s="24">
        <v>1</v>
      </c>
    </row>
    <row r="13" spans="1:14" ht="15" customHeight="1">
      <c r="A13" s="96">
        <v>3</v>
      </c>
      <c r="B13" s="96">
        <v>1820356469</v>
      </c>
      <c r="C13" s="109" t="s">
        <v>181</v>
      </c>
      <c r="D13" s="112" t="s">
        <v>178</v>
      </c>
      <c r="E13" s="96" t="s">
        <v>182</v>
      </c>
      <c r="F13" s="96" t="s">
        <v>169</v>
      </c>
      <c r="G13" s="96">
        <v>85</v>
      </c>
      <c r="H13" s="96">
        <v>80</v>
      </c>
      <c r="I13" s="251">
        <f t="shared" si="0"/>
        <v>82.5</v>
      </c>
      <c r="J13" s="96" t="str">
        <f aca="true" t="shared" si="1" ref="J13:J33">IF(I13&gt;=90,"X SẮC",IF(I13&gt;=80,"TỐT",IF(I13&gt;=70,"KHÁ",IF(I13&gt;=60,"TB. KHÁ",IF(I13&gt;=50,"T.BÌNH",IF(I13&gt;=30,"YẾU","KÉM"))))))</f>
        <v>TỐT</v>
      </c>
      <c r="K13" s="96"/>
      <c r="N13" s="24">
        <v>1</v>
      </c>
    </row>
    <row r="14" spans="1:14" ht="15" customHeight="1">
      <c r="A14" s="96">
        <v>4</v>
      </c>
      <c r="B14" s="96">
        <v>1821354431</v>
      </c>
      <c r="C14" s="109" t="s">
        <v>183</v>
      </c>
      <c r="D14" s="112" t="s">
        <v>178</v>
      </c>
      <c r="E14" s="96" t="s">
        <v>184</v>
      </c>
      <c r="F14" s="96" t="s">
        <v>169</v>
      </c>
      <c r="G14" s="96">
        <v>85</v>
      </c>
      <c r="H14" s="96">
        <v>85</v>
      </c>
      <c r="I14" s="251">
        <f t="shared" si="0"/>
        <v>85</v>
      </c>
      <c r="J14" s="96" t="str">
        <f t="shared" si="1"/>
        <v>TỐT</v>
      </c>
      <c r="K14" s="96"/>
      <c r="N14" s="24">
        <v>1</v>
      </c>
    </row>
    <row r="15" spans="1:14" ht="15" customHeight="1">
      <c r="A15" s="96">
        <v>5</v>
      </c>
      <c r="B15" s="96">
        <v>1821354981</v>
      </c>
      <c r="C15" s="109" t="s">
        <v>185</v>
      </c>
      <c r="D15" s="112" t="s">
        <v>186</v>
      </c>
      <c r="E15" s="96" t="s">
        <v>187</v>
      </c>
      <c r="F15" s="96" t="s">
        <v>169</v>
      </c>
      <c r="G15" s="96">
        <v>95</v>
      </c>
      <c r="H15" s="96">
        <v>0</v>
      </c>
      <c r="I15" s="251">
        <f t="shared" si="0"/>
        <v>47.5</v>
      </c>
      <c r="J15" s="96" t="str">
        <f t="shared" si="1"/>
        <v>YẾU</v>
      </c>
      <c r="K15" s="96"/>
      <c r="N15" s="24">
        <v>1</v>
      </c>
    </row>
    <row r="16" spans="1:14" ht="15" customHeight="1">
      <c r="A16" s="96">
        <v>6</v>
      </c>
      <c r="B16" s="96">
        <v>1820356102</v>
      </c>
      <c r="C16" s="109" t="s">
        <v>188</v>
      </c>
      <c r="D16" s="112" t="s">
        <v>189</v>
      </c>
      <c r="E16" s="96" t="s">
        <v>190</v>
      </c>
      <c r="F16" s="96" t="s">
        <v>169</v>
      </c>
      <c r="G16" s="96">
        <v>83</v>
      </c>
      <c r="H16" s="96">
        <v>80</v>
      </c>
      <c r="I16" s="251">
        <f t="shared" si="0"/>
        <v>81.5</v>
      </c>
      <c r="J16" s="96" t="str">
        <f t="shared" si="1"/>
        <v>TỐT</v>
      </c>
      <c r="K16" s="96"/>
      <c r="N16" s="24">
        <v>1</v>
      </c>
    </row>
    <row r="17" spans="1:14" ht="15" customHeight="1">
      <c r="A17" s="96">
        <v>7</v>
      </c>
      <c r="B17" s="96">
        <v>1820336465</v>
      </c>
      <c r="C17" s="109" t="s">
        <v>192</v>
      </c>
      <c r="D17" s="112" t="s">
        <v>193</v>
      </c>
      <c r="E17" s="96" t="s">
        <v>194</v>
      </c>
      <c r="F17" s="96" t="s">
        <v>169</v>
      </c>
      <c r="G17" s="96">
        <v>80</v>
      </c>
      <c r="H17" s="96">
        <v>85</v>
      </c>
      <c r="I17" s="251">
        <f t="shared" si="0"/>
        <v>82.5</v>
      </c>
      <c r="J17" s="96" t="str">
        <f t="shared" si="1"/>
        <v>TỐT</v>
      </c>
      <c r="K17" s="96"/>
      <c r="N17" s="24">
        <v>1</v>
      </c>
    </row>
    <row r="18" spans="1:14" ht="15" customHeight="1">
      <c r="A18" s="96">
        <v>8</v>
      </c>
      <c r="B18" s="96">
        <v>1821355747</v>
      </c>
      <c r="C18" s="109" t="s">
        <v>195</v>
      </c>
      <c r="D18" s="112" t="s">
        <v>196</v>
      </c>
      <c r="E18" s="96" t="s">
        <v>197</v>
      </c>
      <c r="F18" s="96" t="s">
        <v>169</v>
      </c>
      <c r="G18" s="96">
        <v>85</v>
      </c>
      <c r="H18" s="96">
        <v>85</v>
      </c>
      <c r="I18" s="251">
        <f t="shared" si="0"/>
        <v>85</v>
      </c>
      <c r="J18" s="96" t="str">
        <f t="shared" si="1"/>
        <v>TỐT</v>
      </c>
      <c r="K18" s="96"/>
      <c r="N18" s="24">
        <v>1</v>
      </c>
    </row>
    <row r="19" spans="1:14" ht="15" customHeight="1">
      <c r="A19" s="96">
        <v>9</v>
      </c>
      <c r="B19" s="96">
        <v>1820356348</v>
      </c>
      <c r="C19" s="109" t="s">
        <v>198</v>
      </c>
      <c r="D19" s="112" t="s">
        <v>199</v>
      </c>
      <c r="E19" s="96" t="s">
        <v>200</v>
      </c>
      <c r="F19" s="96" t="s">
        <v>169</v>
      </c>
      <c r="G19" s="96">
        <v>85</v>
      </c>
      <c r="H19" s="96">
        <v>85</v>
      </c>
      <c r="I19" s="251">
        <f t="shared" si="0"/>
        <v>85</v>
      </c>
      <c r="J19" s="96" t="str">
        <f t="shared" si="1"/>
        <v>TỐT</v>
      </c>
      <c r="K19" s="96"/>
      <c r="N19" s="24">
        <v>1</v>
      </c>
    </row>
    <row r="20" spans="1:14" ht="15" customHeight="1">
      <c r="A20" s="96">
        <v>10</v>
      </c>
      <c r="B20" s="96">
        <v>1820335426</v>
      </c>
      <c r="C20" s="109" t="s">
        <v>201</v>
      </c>
      <c r="D20" s="112" t="s">
        <v>202</v>
      </c>
      <c r="E20" s="96" t="s">
        <v>203</v>
      </c>
      <c r="F20" s="96" t="s">
        <v>169</v>
      </c>
      <c r="G20" s="96">
        <v>83</v>
      </c>
      <c r="H20" s="96">
        <v>98</v>
      </c>
      <c r="I20" s="251">
        <f t="shared" si="0"/>
        <v>90.5</v>
      </c>
      <c r="J20" s="96" t="str">
        <f t="shared" si="1"/>
        <v>X SẮC</v>
      </c>
      <c r="K20" s="96"/>
      <c r="N20" s="24">
        <v>1</v>
      </c>
    </row>
    <row r="21" spans="1:14" ht="15" customHeight="1">
      <c r="A21" s="96">
        <v>11</v>
      </c>
      <c r="B21" s="96">
        <v>1820336347</v>
      </c>
      <c r="C21" s="109" t="s">
        <v>204</v>
      </c>
      <c r="D21" s="112" t="s">
        <v>202</v>
      </c>
      <c r="E21" s="96" t="s">
        <v>205</v>
      </c>
      <c r="F21" s="96" t="s">
        <v>169</v>
      </c>
      <c r="G21" s="96">
        <v>100</v>
      </c>
      <c r="H21" s="96">
        <v>95</v>
      </c>
      <c r="I21" s="251">
        <f t="shared" si="0"/>
        <v>97.5</v>
      </c>
      <c r="J21" s="96" t="str">
        <f t="shared" si="1"/>
        <v>X SẮC</v>
      </c>
      <c r="K21" s="96"/>
      <c r="N21" s="24">
        <v>1</v>
      </c>
    </row>
    <row r="22" spans="1:14" ht="15" customHeight="1">
      <c r="A22" s="96">
        <v>12</v>
      </c>
      <c r="B22" s="96">
        <v>1820335902</v>
      </c>
      <c r="C22" s="109" t="s">
        <v>206</v>
      </c>
      <c r="D22" s="112" t="s">
        <v>207</v>
      </c>
      <c r="E22" s="96" t="s">
        <v>208</v>
      </c>
      <c r="F22" s="96" t="s">
        <v>169</v>
      </c>
      <c r="G22" s="96">
        <v>69</v>
      </c>
      <c r="H22" s="96">
        <v>82</v>
      </c>
      <c r="I22" s="251">
        <f t="shared" si="0"/>
        <v>75.5</v>
      </c>
      <c r="J22" s="96" t="str">
        <f t="shared" si="1"/>
        <v>KHÁ</v>
      </c>
      <c r="K22" s="96"/>
      <c r="N22" s="24">
        <v>1</v>
      </c>
    </row>
    <row r="23" spans="1:14" ht="15" customHeight="1">
      <c r="A23" s="96">
        <v>13</v>
      </c>
      <c r="B23" s="96">
        <v>1820356554</v>
      </c>
      <c r="C23" s="109" t="s">
        <v>209</v>
      </c>
      <c r="D23" s="112" t="s">
        <v>210</v>
      </c>
      <c r="E23" s="96" t="s">
        <v>211</v>
      </c>
      <c r="F23" s="96" t="s">
        <v>169</v>
      </c>
      <c r="G23" s="96">
        <v>85</v>
      </c>
      <c r="H23" s="96">
        <v>85</v>
      </c>
      <c r="I23" s="251">
        <f t="shared" si="0"/>
        <v>85</v>
      </c>
      <c r="J23" s="96" t="str">
        <f t="shared" si="1"/>
        <v>TỐT</v>
      </c>
      <c r="K23" s="96"/>
      <c r="N23" s="24">
        <v>1</v>
      </c>
    </row>
    <row r="24" spans="1:14" ht="15" customHeight="1">
      <c r="A24" s="96">
        <v>14</v>
      </c>
      <c r="B24" s="96">
        <v>1820336464</v>
      </c>
      <c r="C24" s="109" t="s">
        <v>212</v>
      </c>
      <c r="D24" s="112" t="s">
        <v>213</v>
      </c>
      <c r="E24" s="96" t="s">
        <v>214</v>
      </c>
      <c r="F24" s="96" t="s">
        <v>169</v>
      </c>
      <c r="G24" s="96">
        <v>0</v>
      </c>
      <c r="H24" s="96">
        <v>0</v>
      </c>
      <c r="I24" s="251">
        <f t="shared" si="0"/>
        <v>0</v>
      </c>
      <c r="J24" s="96" t="str">
        <f t="shared" si="1"/>
        <v>KÉM</v>
      </c>
      <c r="K24" s="96" t="s">
        <v>1088</v>
      </c>
      <c r="N24" s="24">
        <v>1</v>
      </c>
    </row>
    <row r="25" spans="1:14" ht="15" customHeight="1">
      <c r="A25" s="96">
        <v>15</v>
      </c>
      <c r="B25" s="96">
        <v>1820356467</v>
      </c>
      <c r="C25" s="109" t="s">
        <v>215</v>
      </c>
      <c r="D25" s="112" t="s">
        <v>216</v>
      </c>
      <c r="E25" s="96" t="s">
        <v>217</v>
      </c>
      <c r="F25" s="96" t="s">
        <v>169</v>
      </c>
      <c r="G25" s="96">
        <v>85</v>
      </c>
      <c r="H25" s="96">
        <v>85</v>
      </c>
      <c r="I25" s="251">
        <f t="shared" si="0"/>
        <v>85</v>
      </c>
      <c r="J25" s="96" t="str">
        <f t="shared" si="1"/>
        <v>TỐT</v>
      </c>
      <c r="K25" s="96"/>
      <c r="N25" s="24">
        <v>1</v>
      </c>
    </row>
    <row r="26" spans="1:14" ht="15" customHeight="1">
      <c r="A26" s="96">
        <v>16</v>
      </c>
      <c r="B26" s="96">
        <v>1820356470</v>
      </c>
      <c r="C26" s="109" t="s">
        <v>218</v>
      </c>
      <c r="D26" s="112" t="s">
        <v>219</v>
      </c>
      <c r="E26" s="96" t="s">
        <v>220</v>
      </c>
      <c r="F26" s="96" t="s">
        <v>169</v>
      </c>
      <c r="G26" s="96">
        <v>85</v>
      </c>
      <c r="H26" s="96">
        <v>85</v>
      </c>
      <c r="I26" s="251">
        <f t="shared" si="0"/>
        <v>85</v>
      </c>
      <c r="J26" s="96" t="str">
        <f t="shared" si="1"/>
        <v>TỐT</v>
      </c>
      <c r="K26" s="96"/>
      <c r="N26" s="24">
        <v>1</v>
      </c>
    </row>
    <row r="27" spans="1:14" ht="15" customHeight="1">
      <c r="A27" s="96">
        <v>17</v>
      </c>
      <c r="B27" s="96">
        <v>1821335425</v>
      </c>
      <c r="C27" s="109" t="s">
        <v>221</v>
      </c>
      <c r="D27" s="112" t="s">
        <v>222</v>
      </c>
      <c r="E27" s="96" t="s">
        <v>223</v>
      </c>
      <c r="F27" s="96" t="s">
        <v>169</v>
      </c>
      <c r="G27" s="96">
        <v>0</v>
      </c>
      <c r="H27" s="96">
        <v>0</v>
      </c>
      <c r="I27" s="251">
        <f t="shared" si="0"/>
        <v>0</v>
      </c>
      <c r="J27" s="96" t="str">
        <f t="shared" si="1"/>
        <v>KÉM</v>
      </c>
      <c r="K27" s="96" t="s">
        <v>1088</v>
      </c>
      <c r="N27" s="24">
        <v>1</v>
      </c>
    </row>
    <row r="28" spans="1:14" ht="15" customHeight="1">
      <c r="A28" s="96">
        <v>18</v>
      </c>
      <c r="B28" s="96">
        <v>1820335746</v>
      </c>
      <c r="C28" s="109" t="s">
        <v>224</v>
      </c>
      <c r="D28" s="112" t="s">
        <v>225</v>
      </c>
      <c r="E28" s="96" t="s">
        <v>226</v>
      </c>
      <c r="F28" s="96" t="s">
        <v>169</v>
      </c>
      <c r="G28" s="96">
        <v>0</v>
      </c>
      <c r="H28" s="96">
        <v>0</v>
      </c>
      <c r="I28" s="251">
        <f t="shared" si="0"/>
        <v>0</v>
      </c>
      <c r="J28" s="96" t="str">
        <f t="shared" si="1"/>
        <v>KÉM</v>
      </c>
      <c r="K28" s="96" t="s">
        <v>1088</v>
      </c>
      <c r="N28" s="24">
        <v>1</v>
      </c>
    </row>
    <row r="29" spans="1:14" ht="15" customHeight="1">
      <c r="A29" s="96">
        <v>19</v>
      </c>
      <c r="B29" s="96">
        <v>1820354980</v>
      </c>
      <c r="C29" s="109" t="s">
        <v>227</v>
      </c>
      <c r="D29" s="112" t="s">
        <v>225</v>
      </c>
      <c r="E29" s="96" t="s">
        <v>228</v>
      </c>
      <c r="F29" s="96" t="s">
        <v>169</v>
      </c>
      <c r="G29" s="96">
        <v>85</v>
      </c>
      <c r="H29" s="96">
        <v>88</v>
      </c>
      <c r="I29" s="251">
        <f t="shared" si="0"/>
        <v>86.5</v>
      </c>
      <c r="J29" s="96" t="str">
        <f t="shared" si="1"/>
        <v>TỐT</v>
      </c>
      <c r="K29" s="96"/>
      <c r="N29" s="24">
        <v>1</v>
      </c>
    </row>
    <row r="30" spans="1:14" ht="15" customHeight="1">
      <c r="A30" s="96">
        <v>20</v>
      </c>
      <c r="B30" s="96">
        <v>1820334979</v>
      </c>
      <c r="C30" s="109" t="s">
        <v>181</v>
      </c>
      <c r="D30" s="112" t="s">
        <v>229</v>
      </c>
      <c r="E30" s="96" t="s">
        <v>230</v>
      </c>
      <c r="F30" s="96" t="s">
        <v>169</v>
      </c>
      <c r="G30" s="96">
        <v>88</v>
      </c>
      <c r="H30" s="96">
        <v>85</v>
      </c>
      <c r="I30" s="251">
        <f t="shared" si="0"/>
        <v>86.5</v>
      </c>
      <c r="J30" s="96" t="str">
        <f t="shared" si="1"/>
        <v>TỐT</v>
      </c>
      <c r="K30" s="96"/>
      <c r="N30" s="24">
        <v>1</v>
      </c>
    </row>
    <row r="31" spans="1:16" ht="15" customHeight="1">
      <c r="A31" s="96">
        <v>21</v>
      </c>
      <c r="B31" s="96">
        <v>1820354983</v>
      </c>
      <c r="C31" s="109" t="s">
        <v>231</v>
      </c>
      <c r="D31" s="112" t="s">
        <v>232</v>
      </c>
      <c r="E31" s="96" t="s">
        <v>233</v>
      </c>
      <c r="F31" s="96" t="s">
        <v>169</v>
      </c>
      <c r="G31" s="96">
        <v>75</v>
      </c>
      <c r="H31" s="96">
        <v>85</v>
      </c>
      <c r="I31" s="251">
        <f t="shared" si="0"/>
        <v>80</v>
      </c>
      <c r="J31" s="96" t="str">
        <f t="shared" si="1"/>
        <v>TỐT</v>
      </c>
      <c r="K31" s="96"/>
      <c r="N31" s="24">
        <v>1</v>
      </c>
      <c r="P31" s="15"/>
    </row>
    <row r="32" spans="1:14" ht="15" customHeight="1">
      <c r="A32" s="96">
        <v>22</v>
      </c>
      <c r="B32" s="96">
        <v>1821354982</v>
      </c>
      <c r="C32" s="109" t="s">
        <v>234</v>
      </c>
      <c r="D32" s="112" t="s">
        <v>235</v>
      </c>
      <c r="E32" s="96" t="s">
        <v>236</v>
      </c>
      <c r="F32" s="96" t="s">
        <v>169</v>
      </c>
      <c r="G32" s="96">
        <v>72</v>
      </c>
      <c r="H32" s="96">
        <v>0</v>
      </c>
      <c r="I32" s="251">
        <f t="shared" si="0"/>
        <v>36</v>
      </c>
      <c r="J32" s="96" t="str">
        <f t="shared" si="1"/>
        <v>YẾU</v>
      </c>
      <c r="K32" s="96"/>
      <c r="N32" s="24">
        <v>1</v>
      </c>
    </row>
    <row r="33" spans="1:14" ht="15" customHeight="1">
      <c r="A33" s="98">
        <v>23</v>
      </c>
      <c r="B33" s="98">
        <v>1820336588</v>
      </c>
      <c r="C33" s="110" t="s">
        <v>237</v>
      </c>
      <c r="D33" s="113" t="s">
        <v>232</v>
      </c>
      <c r="E33" s="98" t="s">
        <v>1743</v>
      </c>
      <c r="F33" s="98" t="s">
        <v>169</v>
      </c>
      <c r="G33" s="98">
        <v>85</v>
      </c>
      <c r="H33" s="98">
        <v>75</v>
      </c>
      <c r="I33" s="251">
        <f t="shared" si="0"/>
        <v>80</v>
      </c>
      <c r="J33" s="96" t="str">
        <f t="shared" si="1"/>
        <v>TỐT</v>
      </c>
      <c r="K33" s="98"/>
      <c r="L33" s="4"/>
      <c r="N33" s="24">
        <v>1</v>
      </c>
    </row>
    <row r="34" spans="1:12" ht="26.25" customHeight="1">
      <c r="A34" s="28"/>
      <c r="B34" s="29"/>
      <c r="C34" s="87"/>
      <c r="D34" s="114"/>
      <c r="E34" s="28"/>
      <c r="F34" s="28"/>
      <c r="G34" s="250"/>
      <c r="H34" s="250"/>
      <c r="I34" s="250"/>
      <c r="J34" s="250"/>
      <c r="K34" s="250"/>
      <c r="L34" s="4"/>
    </row>
    <row r="35" spans="1:11" ht="16.5">
      <c r="A35" s="10"/>
      <c r="B35" s="3"/>
      <c r="C35" s="88"/>
      <c r="D35" s="88"/>
      <c r="E35" s="4"/>
      <c r="F35" s="300" t="s">
        <v>1799</v>
      </c>
      <c r="G35" s="300"/>
      <c r="H35" s="300"/>
      <c r="I35" s="300"/>
      <c r="J35" s="242"/>
      <c r="K35" s="242"/>
    </row>
    <row r="36" spans="1:11" ht="18.75" customHeight="1">
      <c r="A36" s="12"/>
      <c r="B36" s="3"/>
      <c r="C36" s="88"/>
      <c r="D36" s="88"/>
      <c r="E36" s="4"/>
      <c r="F36" s="241" t="s">
        <v>5</v>
      </c>
      <c r="G36" s="65" t="s">
        <v>6</v>
      </c>
      <c r="H36" s="300" t="s">
        <v>14</v>
      </c>
      <c r="I36" s="300"/>
      <c r="J36" s="36"/>
      <c r="K36" s="238"/>
    </row>
    <row r="37" spans="2:11" ht="18.75" customHeight="1">
      <c r="B37" s="3"/>
      <c r="C37" s="88"/>
      <c r="D37" s="88"/>
      <c r="E37" s="4"/>
      <c r="F37" s="241" t="s">
        <v>1294</v>
      </c>
      <c r="G37" s="65">
        <f>COUNTIF($J$9:$J$33,F37)</f>
        <v>2</v>
      </c>
      <c r="H37" s="298">
        <f>G37/$G$44</f>
        <v>0.08695652173913043</v>
      </c>
      <c r="I37" s="298"/>
      <c r="J37" s="36"/>
      <c r="K37" s="44"/>
    </row>
    <row r="38" spans="1:11" ht="18.75" customHeight="1">
      <c r="A38" s="295" t="s">
        <v>15</v>
      </c>
      <c r="B38" s="295"/>
      <c r="C38" s="295"/>
      <c r="D38" s="88"/>
      <c r="E38" s="4"/>
      <c r="F38" s="241" t="s">
        <v>1296</v>
      </c>
      <c r="G38" s="65">
        <f aca="true" t="shared" si="2" ref="G38:G43">COUNTIF($J$9:$J$33,F38)</f>
        <v>14</v>
      </c>
      <c r="H38" s="298">
        <f aca="true" t="shared" si="3" ref="H38:H44">G38/$G$44</f>
        <v>0.6086956521739131</v>
      </c>
      <c r="I38" s="298"/>
      <c r="J38" s="36"/>
      <c r="K38" s="44"/>
    </row>
    <row r="39" spans="1:11" ht="18.75" customHeight="1">
      <c r="A39" s="3"/>
      <c r="B39" s="3"/>
      <c r="C39" s="88"/>
      <c r="D39" s="88"/>
      <c r="E39" s="4"/>
      <c r="F39" s="241" t="s">
        <v>7</v>
      </c>
      <c r="G39" s="65">
        <f t="shared" si="2"/>
        <v>2</v>
      </c>
      <c r="H39" s="298">
        <f t="shared" si="3"/>
        <v>0.08695652173913043</v>
      </c>
      <c r="I39" s="298"/>
      <c r="J39" s="36"/>
      <c r="K39" s="44"/>
    </row>
    <row r="40" spans="1:11" ht="18.75" customHeight="1">
      <c r="A40" s="3"/>
      <c r="B40" s="3"/>
      <c r="C40" s="88"/>
      <c r="D40" s="88"/>
      <c r="E40" s="4"/>
      <c r="F40" s="241" t="s">
        <v>1295</v>
      </c>
      <c r="G40" s="65">
        <f t="shared" si="2"/>
        <v>0</v>
      </c>
      <c r="H40" s="298">
        <f t="shared" si="3"/>
        <v>0</v>
      </c>
      <c r="I40" s="298"/>
      <c r="J40" s="36"/>
      <c r="K40" s="44"/>
    </row>
    <row r="41" spans="1:11" ht="18.75" customHeight="1">
      <c r="A41" s="3"/>
      <c r="B41" s="3"/>
      <c r="C41" s="88"/>
      <c r="D41" s="88"/>
      <c r="E41" s="4"/>
      <c r="F41" s="241" t="s">
        <v>9</v>
      </c>
      <c r="G41" s="65">
        <f t="shared" si="2"/>
        <v>0</v>
      </c>
      <c r="H41" s="298">
        <f t="shared" si="3"/>
        <v>0</v>
      </c>
      <c r="I41" s="298"/>
      <c r="J41" s="36"/>
      <c r="K41" s="44"/>
    </row>
    <row r="42" spans="1:11" ht="18.75" customHeight="1">
      <c r="A42" s="3"/>
      <c r="B42" s="3"/>
      <c r="C42" s="88"/>
      <c r="D42" s="88"/>
      <c r="E42" s="4"/>
      <c r="F42" s="241" t="s">
        <v>1800</v>
      </c>
      <c r="G42" s="65">
        <f t="shared" si="2"/>
        <v>2</v>
      </c>
      <c r="H42" s="298">
        <f t="shared" si="3"/>
        <v>0.08695652173913043</v>
      </c>
      <c r="I42" s="298"/>
      <c r="J42" s="36"/>
      <c r="K42" s="44"/>
    </row>
    <row r="43" spans="1:11" ht="18.75" customHeight="1">
      <c r="A43" s="3"/>
      <c r="B43" s="3"/>
      <c r="C43" s="88"/>
      <c r="D43" s="88"/>
      <c r="E43" s="4"/>
      <c r="F43" s="241" t="s">
        <v>10</v>
      </c>
      <c r="G43" s="65">
        <f t="shared" si="2"/>
        <v>3</v>
      </c>
      <c r="H43" s="298">
        <f t="shared" si="3"/>
        <v>0.13043478260869565</v>
      </c>
      <c r="I43" s="298"/>
      <c r="J43" s="36"/>
      <c r="K43" s="44"/>
    </row>
    <row r="44" spans="1:11" ht="18.75" customHeight="1">
      <c r="A44" s="295" t="s">
        <v>166</v>
      </c>
      <c r="B44" s="295"/>
      <c r="C44" s="295"/>
      <c r="D44" s="88"/>
      <c r="E44" s="4"/>
      <c r="F44" s="241" t="s">
        <v>11</v>
      </c>
      <c r="G44" s="65">
        <f>SUM(G37:G43)</f>
        <v>23</v>
      </c>
      <c r="H44" s="298">
        <f t="shared" si="3"/>
        <v>1</v>
      </c>
      <c r="I44" s="298"/>
      <c r="J44" s="36"/>
      <c r="K44" s="238"/>
    </row>
    <row r="45" spans="3:14" s="7" customFormat="1" ht="16.5">
      <c r="C45" s="89"/>
      <c r="D45" s="89"/>
      <c r="G45" s="313" t="s">
        <v>12</v>
      </c>
      <c r="H45" s="313"/>
      <c r="I45" s="313"/>
      <c r="J45" s="313"/>
      <c r="K45" s="313"/>
      <c r="N45" s="25"/>
    </row>
    <row r="46" spans="1:21" s="46" customFormat="1" ht="15.75">
      <c r="A46" s="9"/>
      <c r="B46" s="9"/>
      <c r="C46" s="158"/>
      <c r="D46" s="158"/>
      <c r="E46" s="9"/>
      <c r="F46" s="9"/>
      <c r="G46" s="237" t="s">
        <v>1813</v>
      </c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</row>
    <row r="47" spans="1:21" s="46" customFormat="1" ht="15.75">
      <c r="A47" s="301" t="s">
        <v>1785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3:7" s="46" customFormat="1" ht="15.75">
      <c r="C48" s="136"/>
      <c r="D48" s="137"/>
      <c r="G48" s="120"/>
    </row>
    <row r="49" spans="3:7" s="46" customFormat="1" ht="15.75">
      <c r="C49" s="136"/>
      <c r="D49" s="137"/>
      <c r="G49" s="120"/>
    </row>
    <row r="50" spans="3:7" s="46" customFormat="1" ht="15.75">
      <c r="C50" s="136"/>
      <c r="D50" s="137"/>
      <c r="G50" s="120"/>
    </row>
    <row r="51" spans="3:7" s="46" customFormat="1" ht="15.75">
      <c r="C51" s="136"/>
      <c r="D51" s="137"/>
      <c r="G51" s="120"/>
    </row>
    <row r="52" spans="1:11" s="46" customFormat="1" ht="15.75">
      <c r="A52" s="302" t="s">
        <v>1817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</row>
    <row r="53" spans="1:14" s="19" customFormat="1" ht="20.25">
      <c r="A53" s="18"/>
      <c r="B53" s="21"/>
      <c r="C53" s="90"/>
      <c r="D53" s="90"/>
      <c r="N53" s="27"/>
    </row>
    <row r="54" spans="2:14" s="19" customFormat="1" ht="20.25">
      <c r="B54" s="21"/>
      <c r="C54" s="90"/>
      <c r="D54" s="90"/>
      <c r="N54" s="27"/>
    </row>
    <row r="55" spans="2:14" s="19" customFormat="1" ht="20.25">
      <c r="B55" s="20"/>
      <c r="C55" s="90"/>
      <c r="D55" s="90"/>
      <c r="N55" s="27"/>
    </row>
  </sheetData>
  <sheetProtection/>
  <mergeCells count="25">
    <mergeCell ref="A47:K47"/>
    <mergeCell ref="A52:K52"/>
    <mergeCell ref="H44:I44"/>
    <mergeCell ref="H42:I42"/>
    <mergeCell ref="H43:I43"/>
    <mergeCell ref="H38:I38"/>
    <mergeCell ref="A6:K6"/>
    <mergeCell ref="A8:K8"/>
    <mergeCell ref="A9:K9"/>
    <mergeCell ref="A7:K7"/>
    <mergeCell ref="G45:K45"/>
    <mergeCell ref="A44:C44"/>
    <mergeCell ref="H39:I39"/>
    <mergeCell ref="H40:I40"/>
    <mergeCell ref="H41:I41"/>
    <mergeCell ref="A38:C38"/>
    <mergeCell ref="A5:K5"/>
    <mergeCell ref="A2:D2"/>
    <mergeCell ref="A3:D3"/>
    <mergeCell ref="E2:K2"/>
    <mergeCell ref="E3:K3"/>
    <mergeCell ref="C10:D10"/>
    <mergeCell ref="F35:I35"/>
    <mergeCell ref="H36:I36"/>
    <mergeCell ref="H37:I37"/>
  </mergeCells>
  <printOptions/>
  <pageMargins left="0.47" right="0.2" top="0.196850393700787" bottom="0.236220472440945" header="0.196850393700787" footer="0.236220472440945"/>
  <pageSetup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96"/>
  <sheetViews>
    <sheetView zoomScalePageLayoutView="0" workbookViewId="0" topLeftCell="A55">
      <selection activeCell="G71" sqref="G71"/>
    </sheetView>
  </sheetViews>
  <sheetFormatPr defaultColWidth="9.140625" defaultRowHeight="15"/>
  <cols>
    <col min="1" max="1" width="4.28125" style="2" customWidth="1"/>
    <col min="2" max="2" width="12.421875" style="2" bestFit="1" customWidth="1"/>
    <col min="3" max="3" width="19.421875" style="86" bestFit="1" customWidth="1"/>
    <col min="4" max="4" width="8.57421875" style="86" bestFit="1" customWidth="1"/>
    <col min="5" max="5" width="11.57421875" style="2" bestFit="1" customWidth="1"/>
    <col min="6" max="6" width="10.57421875" style="2" customWidth="1"/>
    <col min="7" max="7" width="7.140625" style="2" customWidth="1"/>
    <col min="8" max="8" width="7.00390625" style="2" customWidth="1"/>
    <col min="9" max="9" width="7.57421875" style="2" customWidth="1"/>
    <col min="10" max="10" width="9.28125" style="2" customWidth="1"/>
    <col min="11" max="11" width="7.57421875" style="2" customWidth="1"/>
    <col min="12" max="12" width="10.28125" style="2" customWidth="1"/>
    <col min="13" max="16384" width="9.140625" style="2" customWidth="1"/>
  </cols>
  <sheetData>
    <row r="1" spans="1:13" s="67" customFormat="1" ht="16.5">
      <c r="A1" s="306" t="s">
        <v>1</v>
      </c>
      <c r="B1" s="306"/>
      <c r="C1" s="306"/>
      <c r="D1" s="303" t="s">
        <v>2</v>
      </c>
      <c r="E1" s="303"/>
      <c r="F1" s="303"/>
      <c r="G1" s="303"/>
      <c r="H1" s="303"/>
      <c r="I1" s="303"/>
      <c r="J1" s="303"/>
      <c r="K1" s="303"/>
      <c r="L1" s="13"/>
      <c r="M1" s="13"/>
    </row>
    <row r="2" spans="1:13" s="67" customFormat="1" ht="16.5">
      <c r="A2" s="303" t="s">
        <v>0</v>
      </c>
      <c r="B2" s="303"/>
      <c r="C2" s="303"/>
      <c r="D2" s="318" t="s">
        <v>3</v>
      </c>
      <c r="E2" s="318"/>
      <c r="F2" s="318"/>
      <c r="G2" s="318"/>
      <c r="H2" s="318"/>
      <c r="I2" s="318"/>
      <c r="J2" s="318"/>
      <c r="K2" s="318"/>
      <c r="L2" s="91"/>
      <c r="M2" s="91"/>
    </row>
    <row r="3" spans="1:13" s="67" customFormat="1" ht="16.5">
      <c r="A3" s="2"/>
      <c r="B3" s="2"/>
      <c r="C3" s="86"/>
      <c r="D3" s="89"/>
      <c r="E3" s="2"/>
      <c r="F3" s="2"/>
      <c r="G3" s="66"/>
      <c r="H3" s="66"/>
      <c r="I3" s="66"/>
      <c r="J3" s="66"/>
      <c r="K3" s="2"/>
      <c r="L3" s="4"/>
      <c r="M3" s="4"/>
    </row>
    <row r="4" spans="1:13" s="67" customFormat="1" ht="16.5">
      <c r="A4" s="303" t="s">
        <v>1735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s="67" customFormat="1" ht="16.5">
      <c r="A5" s="303" t="s">
        <v>1801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 s="67" customFormat="1" ht="16.5">
      <c r="A6" s="304" t="s">
        <v>1739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</row>
    <row r="7" spans="1:13" s="67" customFormat="1" ht="16.5">
      <c r="A7" s="299" t="s">
        <v>1731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36"/>
      <c r="M7" s="36"/>
    </row>
    <row r="8" spans="1:13" s="67" customFormat="1" ht="59.25" customHeight="1">
      <c r="A8" s="216" t="s">
        <v>1730</v>
      </c>
      <c r="B8" s="216" t="s">
        <v>1729</v>
      </c>
      <c r="C8" s="296" t="s">
        <v>1728</v>
      </c>
      <c r="D8" s="297"/>
      <c r="E8" s="216" t="s">
        <v>1738</v>
      </c>
      <c r="F8" s="216" t="s">
        <v>1727</v>
      </c>
      <c r="G8" s="231" t="s">
        <v>1795</v>
      </c>
      <c r="H8" s="231" t="s">
        <v>1796</v>
      </c>
      <c r="I8" s="269" t="s">
        <v>1797</v>
      </c>
      <c r="J8" s="233" t="s">
        <v>1798</v>
      </c>
      <c r="K8" s="233" t="s">
        <v>4</v>
      </c>
      <c r="L8" s="36"/>
      <c r="M8" s="36"/>
    </row>
    <row r="9" spans="1:11" s="9" customFormat="1" ht="20.25" customHeight="1">
      <c r="A9" s="188">
        <v>1</v>
      </c>
      <c r="B9" s="161" t="s">
        <v>45</v>
      </c>
      <c r="C9" s="263" t="s">
        <v>313</v>
      </c>
      <c r="D9" s="264" t="s">
        <v>175</v>
      </c>
      <c r="E9" s="188" t="s">
        <v>314</v>
      </c>
      <c r="F9" s="188" t="s">
        <v>170</v>
      </c>
      <c r="G9" s="188">
        <v>93</v>
      </c>
      <c r="H9" s="188">
        <v>91</v>
      </c>
      <c r="I9" s="252">
        <f>SUM(G9:H9)/2</f>
        <v>92</v>
      </c>
      <c r="J9" s="161" t="str">
        <f>IF(I9&gt;=90,"X SẮC",IF(I9&gt;=80,"TỐT",IF(I9&gt;=70,"KHÁ",IF(I9&gt;=60,"TB. KHÁ",IF(I9&gt;=50,"T.BÌNH",IF(I9&gt;=30,"YẾU","KÉM"))))))</f>
        <v>X SẮC</v>
      </c>
      <c r="K9" s="161"/>
    </row>
    <row r="10" spans="1:11" s="9" customFormat="1" ht="20.25" customHeight="1">
      <c r="A10" s="190">
        <v>2</v>
      </c>
      <c r="B10" s="164" t="s">
        <v>46</v>
      </c>
      <c r="C10" s="265" t="s">
        <v>315</v>
      </c>
      <c r="D10" s="266" t="s">
        <v>175</v>
      </c>
      <c r="E10" s="190" t="s">
        <v>262</v>
      </c>
      <c r="F10" s="190" t="s">
        <v>170</v>
      </c>
      <c r="G10" s="190">
        <v>89</v>
      </c>
      <c r="H10" s="190">
        <v>85</v>
      </c>
      <c r="I10" s="253">
        <f aca="true" t="shared" si="0" ref="I10:I73">SUM(G10:H10)/2</f>
        <v>87</v>
      </c>
      <c r="J10" s="164" t="str">
        <f aca="true" t="shared" si="1" ref="J10:J73">IF(I10&gt;=90,"X SẮC",IF(I10&gt;=80,"TỐT",IF(I10&gt;=70,"KHÁ",IF(I10&gt;=60,"TB. KHÁ",IF(I10&gt;=50,"T.BÌNH",IF(I10&gt;=30,"YẾU","KÉM"))))))</f>
        <v>TỐT</v>
      </c>
      <c r="K10" s="164"/>
    </row>
    <row r="11" spans="1:11" s="9" customFormat="1" ht="20.25" customHeight="1">
      <c r="A11" s="190">
        <v>3</v>
      </c>
      <c r="B11" s="164" t="s">
        <v>47</v>
      </c>
      <c r="C11" s="265" t="s">
        <v>316</v>
      </c>
      <c r="D11" s="266" t="s">
        <v>175</v>
      </c>
      <c r="E11" s="190" t="s">
        <v>317</v>
      </c>
      <c r="F11" s="190" t="s">
        <v>170</v>
      </c>
      <c r="G11" s="190">
        <v>89</v>
      </c>
      <c r="H11" s="190">
        <v>78</v>
      </c>
      <c r="I11" s="253">
        <f t="shared" si="0"/>
        <v>83.5</v>
      </c>
      <c r="J11" s="164" t="str">
        <f t="shared" si="1"/>
        <v>TỐT</v>
      </c>
      <c r="K11" s="164"/>
    </row>
    <row r="12" spans="1:11" s="9" customFormat="1" ht="20.25" customHeight="1">
      <c r="A12" s="190">
        <v>4</v>
      </c>
      <c r="B12" s="164" t="s">
        <v>48</v>
      </c>
      <c r="C12" s="265" t="s">
        <v>215</v>
      </c>
      <c r="D12" s="266" t="s">
        <v>318</v>
      </c>
      <c r="E12" s="190" t="s">
        <v>319</v>
      </c>
      <c r="F12" s="190" t="s">
        <v>170</v>
      </c>
      <c r="G12" s="190">
        <v>91</v>
      </c>
      <c r="H12" s="190">
        <v>90</v>
      </c>
      <c r="I12" s="253">
        <f t="shared" si="0"/>
        <v>90.5</v>
      </c>
      <c r="J12" s="164" t="str">
        <f t="shared" si="1"/>
        <v>X SẮC</v>
      </c>
      <c r="K12" s="164"/>
    </row>
    <row r="13" spans="1:11" s="9" customFormat="1" ht="20.25" customHeight="1">
      <c r="A13" s="190">
        <v>5</v>
      </c>
      <c r="B13" s="164" t="s">
        <v>49</v>
      </c>
      <c r="C13" s="265" t="s">
        <v>206</v>
      </c>
      <c r="D13" s="266" t="s">
        <v>318</v>
      </c>
      <c r="E13" s="190" t="s">
        <v>320</v>
      </c>
      <c r="F13" s="190" t="s">
        <v>170</v>
      </c>
      <c r="G13" s="190">
        <v>89</v>
      </c>
      <c r="H13" s="190">
        <v>84</v>
      </c>
      <c r="I13" s="253">
        <f t="shared" si="0"/>
        <v>86.5</v>
      </c>
      <c r="J13" s="164" t="str">
        <f t="shared" si="1"/>
        <v>TỐT</v>
      </c>
      <c r="K13" s="164"/>
    </row>
    <row r="14" spans="1:11" s="9" customFormat="1" ht="20.25" customHeight="1">
      <c r="A14" s="190">
        <v>6</v>
      </c>
      <c r="B14" s="164" t="s">
        <v>50</v>
      </c>
      <c r="C14" s="265" t="s">
        <v>321</v>
      </c>
      <c r="D14" s="266" t="s">
        <v>322</v>
      </c>
      <c r="E14" s="190" t="s">
        <v>323</v>
      </c>
      <c r="F14" s="190" t="s">
        <v>170</v>
      </c>
      <c r="G14" s="190">
        <v>84</v>
      </c>
      <c r="H14" s="190">
        <v>76</v>
      </c>
      <c r="I14" s="253">
        <f t="shared" si="0"/>
        <v>80</v>
      </c>
      <c r="J14" s="164" t="str">
        <f t="shared" si="1"/>
        <v>TỐT</v>
      </c>
      <c r="K14" s="164"/>
    </row>
    <row r="15" spans="1:11" s="9" customFormat="1" ht="20.25" customHeight="1">
      <c r="A15" s="190">
        <v>7</v>
      </c>
      <c r="B15" s="164" t="s">
        <v>51</v>
      </c>
      <c r="C15" s="265" t="s">
        <v>324</v>
      </c>
      <c r="D15" s="266" t="s">
        <v>272</v>
      </c>
      <c r="E15" s="190" t="s">
        <v>325</v>
      </c>
      <c r="F15" s="190" t="s">
        <v>170</v>
      </c>
      <c r="G15" s="190">
        <v>89</v>
      </c>
      <c r="H15" s="190">
        <v>81</v>
      </c>
      <c r="I15" s="253">
        <f t="shared" si="0"/>
        <v>85</v>
      </c>
      <c r="J15" s="164" t="str">
        <f t="shared" si="1"/>
        <v>TỐT</v>
      </c>
      <c r="K15" s="164"/>
    </row>
    <row r="16" spans="1:11" s="9" customFormat="1" ht="20.25" customHeight="1">
      <c r="A16" s="190">
        <v>8</v>
      </c>
      <c r="B16" s="164" t="s">
        <v>52</v>
      </c>
      <c r="C16" s="265" t="s">
        <v>326</v>
      </c>
      <c r="D16" s="266" t="s">
        <v>327</v>
      </c>
      <c r="E16" s="190" t="s">
        <v>301</v>
      </c>
      <c r="F16" s="190" t="s">
        <v>170</v>
      </c>
      <c r="G16" s="190">
        <v>0</v>
      </c>
      <c r="H16" s="190">
        <v>0</v>
      </c>
      <c r="I16" s="253">
        <f t="shared" si="0"/>
        <v>0</v>
      </c>
      <c r="J16" s="164" t="str">
        <f t="shared" si="1"/>
        <v>KÉM</v>
      </c>
      <c r="K16" s="261" t="s">
        <v>1806</v>
      </c>
    </row>
    <row r="17" spans="1:11" s="9" customFormat="1" ht="20.25" customHeight="1">
      <c r="A17" s="190">
        <v>9</v>
      </c>
      <c r="B17" s="164" t="s">
        <v>53</v>
      </c>
      <c r="C17" s="265" t="s">
        <v>328</v>
      </c>
      <c r="D17" s="266" t="s">
        <v>274</v>
      </c>
      <c r="E17" s="190" t="s">
        <v>329</v>
      </c>
      <c r="F17" s="190" t="s">
        <v>170</v>
      </c>
      <c r="G17" s="190">
        <v>98</v>
      </c>
      <c r="H17" s="190">
        <v>98</v>
      </c>
      <c r="I17" s="253">
        <f t="shared" si="0"/>
        <v>98</v>
      </c>
      <c r="J17" s="164" t="str">
        <f t="shared" si="1"/>
        <v>X SẮC</v>
      </c>
      <c r="K17" s="164"/>
    </row>
    <row r="18" spans="1:11" s="9" customFormat="1" ht="20.25" customHeight="1">
      <c r="A18" s="190">
        <v>10</v>
      </c>
      <c r="B18" s="164" t="s">
        <v>54</v>
      </c>
      <c r="C18" s="265" t="s">
        <v>330</v>
      </c>
      <c r="D18" s="266" t="s">
        <v>274</v>
      </c>
      <c r="E18" s="190" t="s">
        <v>331</v>
      </c>
      <c r="F18" s="190" t="s">
        <v>170</v>
      </c>
      <c r="G18" s="190">
        <v>95</v>
      </c>
      <c r="H18" s="190">
        <v>96</v>
      </c>
      <c r="I18" s="253">
        <f t="shared" si="0"/>
        <v>95.5</v>
      </c>
      <c r="J18" s="164" t="str">
        <f t="shared" si="1"/>
        <v>X SẮC</v>
      </c>
      <c r="K18" s="164"/>
    </row>
    <row r="19" spans="1:11" s="9" customFormat="1" ht="20.25" customHeight="1">
      <c r="A19" s="190">
        <v>11</v>
      </c>
      <c r="B19" s="164" t="s">
        <v>55</v>
      </c>
      <c r="C19" s="265" t="s">
        <v>218</v>
      </c>
      <c r="D19" s="266" t="s">
        <v>332</v>
      </c>
      <c r="E19" s="190" t="s">
        <v>333</v>
      </c>
      <c r="F19" s="190" t="s">
        <v>170</v>
      </c>
      <c r="G19" s="190">
        <v>88</v>
      </c>
      <c r="H19" s="190">
        <v>96</v>
      </c>
      <c r="I19" s="253">
        <f t="shared" si="0"/>
        <v>92</v>
      </c>
      <c r="J19" s="164" t="str">
        <f t="shared" si="1"/>
        <v>X SẮC</v>
      </c>
      <c r="K19" s="164"/>
    </row>
    <row r="20" spans="1:11" s="9" customFormat="1" ht="20.25" customHeight="1">
      <c r="A20" s="190">
        <v>12</v>
      </c>
      <c r="B20" s="164" t="s">
        <v>56</v>
      </c>
      <c r="C20" s="265" t="s">
        <v>334</v>
      </c>
      <c r="D20" s="266" t="s">
        <v>335</v>
      </c>
      <c r="E20" s="190" t="s">
        <v>336</v>
      </c>
      <c r="F20" s="190" t="s">
        <v>170</v>
      </c>
      <c r="G20" s="190">
        <v>90</v>
      </c>
      <c r="H20" s="190">
        <v>80</v>
      </c>
      <c r="I20" s="253">
        <f t="shared" si="0"/>
        <v>85</v>
      </c>
      <c r="J20" s="164" t="str">
        <f t="shared" si="1"/>
        <v>TỐT</v>
      </c>
      <c r="K20" s="164"/>
    </row>
    <row r="21" spans="1:11" s="9" customFormat="1" ht="20.25" customHeight="1">
      <c r="A21" s="190">
        <v>13</v>
      </c>
      <c r="B21" s="164" t="s">
        <v>57</v>
      </c>
      <c r="C21" s="265" t="s">
        <v>201</v>
      </c>
      <c r="D21" s="266" t="s">
        <v>178</v>
      </c>
      <c r="E21" s="190" t="s">
        <v>337</v>
      </c>
      <c r="F21" s="190" t="s">
        <v>170</v>
      </c>
      <c r="G21" s="190">
        <v>86</v>
      </c>
      <c r="H21" s="190">
        <v>80</v>
      </c>
      <c r="I21" s="253">
        <f t="shared" si="0"/>
        <v>83</v>
      </c>
      <c r="J21" s="164" t="str">
        <f t="shared" si="1"/>
        <v>TỐT</v>
      </c>
      <c r="K21" s="164"/>
    </row>
    <row r="22" spans="1:11" s="9" customFormat="1" ht="20.25" customHeight="1">
      <c r="A22" s="190">
        <v>14</v>
      </c>
      <c r="B22" s="164" t="s">
        <v>58</v>
      </c>
      <c r="C22" s="265" t="s">
        <v>338</v>
      </c>
      <c r="D22" s="266" t="s">
        <v>339</v>
      </c>
      <c r="E22" s="190" t="s">
        <v>340</v>
      </c>
      <c r="F22" s="190" t="s">
        <v>170</v>
      </c>
      <c r="G22" s="190">
        <v>89</v>
      </c>
      <c r="H22" s="190">
        <v>80</v>
      </c>
      <c r="I22" s="253">
        <f t="shared" si="0"/>
        <v>84.5</v>
      </c>
      <c r="J22" s="164" t="str">
        <f t="shared" si="1"/>
        <v>TỐT</v>
      </c>
      <c r="K22" s="164"/>
    </row>
    <row r="23" spans="1:11" s="9" customFormat="1" ht="20.25" customHeight="1">
      <c r="A23" s="190">
        <v>15</v>
      </c>
      <c r="B23" s="164" t="s">
        <v>59</v>
      </c>
      <c r="C23" s="265" t="s">
        <v>341</v>
      </c>
      <c r="D23" s="266" t="s">
        <v>239</v>
      </c>
      <c r="E23" s="190" t="s">
        <v>248</v>
      </c>
      <c r="F23" s="190" t="s">
        <v>170</v>
      </c>
      <c r="G23" s="190">
        <v>80</v>
      </c>
      <c r="H23" s="190">
        <v>80</v>
      </c>
      <c r="I23" s="253">
        <f t="shared" si="0"/>
        <v>80</v>
      </c>
      <c r="J23" s="164" t="str">
        <f t="shared" si="1"/>
        <v>TỐT</v>
      </c>
      <c r="K23" s="164"/>
    </row>
    <row r="24" spans="1:11" s="9" customFormat="1" ht="20.25" customHeight="1">
      <c r="A24" s="190">
        <v>16</v>
      </c>
      <c r="B24" s="164" t="s">
        <v>60</v>
      </c>
      <c r="C24" s="265" t="s">
        <v>342</v>
      </c>
      <c r="D24" s="266" t="s">
        <v>343</v>
      </c>
      <c r="E24" s="190" t="s">
        <v>344</v>
      </c>
      <c r="F24" s="190" t="s">
        <v>170</v>
      </c>
      <c r="G24" s="190">
        <v>81</v>
      </c>
      <c r="H24" s="190">
        <v>78</v>
      </c>
      <c r="I24" s="253">
        <f t="shared" si="0"/>
        <v>79.5</v>
      </c>
      <c r="J24" s="164" t="str">
        <f t="shared" si="1"/>
        <v>KHÁ</v>
      </c>
      <c r="K24" s="164"/>
    </row>
    <row r="25" spans="1:11" s="9" customFormat="1" ht="20.25" customHeight="1">
      <c r="A25" s="190">
        <v>17</v>
      </c>
      <c r="B25" s="164" t="s">
        <v>61</v>
      </c>
      <c r="C25" s="265" t="s">
        <v>345</v>
      </c>
      <c r="D25" s="266" t="s">
        <v>240</v>
      </c>
      <c r="E25" s="190" t="s">
        <v>346</v>
      </c>
      <c r="F25" s="190" t="s">
        <v>170</v>
      </c>
      <c r="G25" s="190">
        <v>84</v>
      </c>
      <c r="H25" s="190">
        <v>79</v>
      </c>
      <c r="I25" s="253">
        <f t="shared" si="0"/>
        <v>81.5</v>
      </c>
      <c r="J25" s="164" t="str">
        <f t="shared" si="1"/>
        <v>TỐT</v>
      </c>
      <c r="K25" s="164"/>
    </row>
    <row r="26" spans="1:11" s="9" customFormat="1" ht="20.25" customHeight="1">
      <c r="A26" s="190">
        <v>18</v>
      </c>
      <c r="B26" s="164" t="s">
        <v>62</v>
      </c>
      <c r="C26" s="265" t="s">
        <v>347</v>
      </c>
      <c r="D26" s="266" t="s">
        <v>189</v>
      </c>
      <c r="E26" s="190" t="s">
        <v>348</v>
      </c>
      <c r="F26" s="190" t="s">
        <v>170</v>
      </c>
      <c r="G26" s="190">
        <v>80</v>
      </c>
      <c r="H26" s="190">
        <v>82</v>
      </c>
      <c r="I26" s="253">
        <f t="shared" si="0"/>
        <v>81</v>
      </c>
      <c r="J26" s="164" t="str">
        <f t="shared" si="1"/>
        <v>TỐT</v>
      </c>
      <c r="K26" s="164"/>
    </row>
    <row r="27" spans="1:11" s="9" customFormat="1" ht="20.25" customHeight="1">
      <c r="A27" s="190">
        <v>19</v>
      </c>
      <c r="B27" s="164" t="s">
        <v>63</v>
      </c>
      <c r="C27" s="265" t="s">
        <v>349</v>
      </c>
      <c r="D27" s="266" t="s">
        <v>189</v>
      </c>
      <c r="E27" s="190" t="s">
        <v>350</v>
      </c>
      <c r="F27" s="190" t="s">
        <v>170</v>
      </c>
      <c r="G27" s="190">
        <v>88</v>
      </c>
      <c r="H27" s="190">
        <v>83</v>
      </c>
      <c r="I27" s="253">
        <f t="shared" si="0"/>
        <v>85.5</v>
      </c>
      <c r="J27" s="164" t="str">
        <f t="shared" si="1"/>
        <v>TỐT</v>
      </c>
      <c r="K27" s="164"/>
    </row>
    <row r="28" spans="1:11" s="9" customFormat="1" ht="20.25" customHeight="1">
      <c r="A28" s="190">
        <v>20</v>
      </c>
      <c r="B28" s="164" t="s">
        <v>64</v>
      </c>
      <c r="C28" s="265" t="s">
        <v>351</v>
      </c>
      <c r="D28" s="266" t="s">
        <v>243</v>
      </c>
      <c r="E28" s="190" t="s">
        <v>352</v>
      </c>
      <c r="F28" s="190" t="s">
        <v>170</v>
      </c>
      <c r="G28" s="190">
        <v>98</v>
      </c>
      <c r="H28" s="190">
        <v>98</v>
      </c>
      <c r="I28" s="253">
        <f t="shared" si="0"/>
        <v>98</v>
      </c>
      <c r="J28" s="164" t="str">
        <f t="shared" si="1"/>
        <v>X SẮC</v>
      </c>
      <c r="K28" s="164"/>
    </row>
    <row r="29" spans="1:11" s="9" customFormat="1" ht="20.25" customHeight="1">
      <c r="A29" s="190">
        <v>21</v>
      </c>
      <c r="B29" s="164" t="s">
        <v>65</v>
      </c>
      <c r="C29" s="265" t="s">
        <v>353</v>
      </c>
      <c r="D29" s="266" t="s">
        <v>243</v>
      </c>
      <c r="E29" s="190" t="s">
        <v>354</v>
      </c>
      <c r="F29" s="190" t="s">
        <v>170</v>
      </c>
      <c r="G29" s="190">
        <v>89</v>
      </c>
      <c r="H29" s="190">
        <v>85</v>
      </c>
      <c r="I29" s="253">
        <f t="shared" si="0"/>
        <v>87</v>
      </c>
      <c r="J29" s="164" t="str">
        <f t="shared" si="1"/>
        <v>TỐT</v>
      </c>
      <c r="K29" s="164"/>
    </row>
    <row r="30" spans="1:11" s="9" customFormat="1" ht="20.25" customHeight="1">
      <c r="A30" s="190">
        <v>22</v>
      </c>
      <c r="B30" s="164" t="s">
        <v>66</v>
      </c>
      <c r="C30" s="265" t="s">
        <v>355</v>
      </c>
      <c r="D30" s="266" t="s">
        <v>356</v>
      </c>
      <c r="E30" s="190" t="s">
        <v>357</v>
      </c>
      <c r="F30" s="190" t="s">
        <v>170</v>
      </c>
      <c r="G30" s="190">
        <v>88</v>
      </c>
      <c r="H30" s="190">
        <v>85</v>
      </c>
      <c r="I30" s="253">
        <f t="shared" si="0"/>
        <v>86.5</v>
      </c>
      <c r="J30" s="164" t="str">
        <f t="shared" si="1"/>
        <v>TỐT</v>
      </c>
      <c r="K30" s="164"/>
    </row>
    <row r="31" spans="1:11" s="9" customFormat="1" ht="20.25" customHeight="1">
      <c r="A31" s="190">
        <v>23</v>
      </c>
      <c r="B31" s="164" t="s">
        <v>67</v>
      </c>
      <c r="C31" s="265" t="s">
        <v>358</v>
      </c>
      <c r="D31" s="266" t="s">
        <v>356</v>
      </c>
      <c r="E31" s="190" t="s">
        <v>359</v>
      </c>
      <c r="F31" s="190" t="s">
        <v>170</v>
      </c>
      <c r="G31" s="190">
        <v>50</v>
      </c>
      <c r="H31" s="190">
        <v>74</v>
      </c>
      <c r="I31" s="253">
        <f t="shared" si="0"/>
        <v>62</v>
      </c>
      <c r="J31" s="164" t="str">
        <f t="shared" si="1"/>
        <v>TB. KHÁ</v>
      </c>
      <c r="K31" s="164"/>
    </row>
    <row r="32" spans="1:11" s="9" customFormat="1" ht="20.25" customHeight="1">
      <c r="A32" s="190">
        <v>24</v>
      </c>
      <c r="B32" s="164" t="s">
        <v>68</v>
      </c>
      <c r="C32" s="265" t="s">
        <v>360</v>
      </c>
      <c r="D32" s="266" t="s">
        <v>361</v>
      </c>
      <c r="E32" s="190" t="s">
        <v>362</v>
      </c>
      <c r="F32" s="190" t="s">
        <v>170</v>
      </c>
      <c r="G32" s="190">
        <v>88</v>
      </c>
      <c r="H32" s="190">
        <v>88</v>
      </c>
      <c r="I32" s="253">
        <f t="shared" si="0"/>
        <v>88</v>
      </c>
      <c r="J32" s="164" t="str">
        <f t="shared" si="1"/>
        <v>TỐT</v>
      </c>
      <c r="K32" s="164"/>
    </row>
    <row r="33" spans="1:11" s="9" customFormat="1" ht="20.25" customHeight="1">
      <c r="A33" s="190">
        <v>25</v>
      </c>
      <c r="B33" s="164" t="s">
        <v>69</v>
      </c>
      <c r="C33" s="265" t="s">
        <v>363</v>
      </c>
      <c r="D33" s="266" t="s">
        <v>193</v>
      </c>
      <c r="E33" s="190" t="s">
        <v>364</v>
      </c>
      <c r="F33" s="190" t="s">
        <v>170</v>
      </c>
      <c r="G33" s="190">
        <v>88</v>
      </c>
      <c r="H33" s="190">
        <v>84</v>
      </c>
      <c r="I33" s="253">
        <f t="shared" si="0"/>
        <v>86</v>
      </c>
      <c r="J33" s="164" t="str">
        <f t="shared" si="1"/>
        <v>TỐT</v>
      </c>
      <c r="K33" s="164"/>
    </row>
    <row r="34" spans="1:11" s="9" customFormat="1" ht="20.25" customHeight="1">
      <c r="A34" s="190">
        <v>26</v>
      </c>
      <c r="B34" s="164" t="s">
        <v>70</v>
      </c>
      <c r="C34" s="265" t="s">
        <v>358</v>
      </c>
      <c r="D34" s="266" t="s">
        <v>365</v>
      </c>
      <c r="E34" s="190" t="s">
        <v>366</v>
      </c>
      <c r="F34" s="190" t="s">
        <v>170</v>
      </c>
      <c r="G34" s="190">
        <v>83</v>
      </c>
      <c r="H34" s="190">
        <v>85</v>
      </c>
      <c r="I34" s="253">
        <f t="shared" si="0"/>
        <v>84</v>
      </c>
      <c r="J34" s="164" t="str">
        <f t="shared" si="1"/>
        <v>TỐT</v>
      </c>
      <c r="K34" s="164"/>
    </row>
    <row r="35" spans="1:11" s="9" customFormat="1" ht="20.25" customHeight="1">
      <c r="A35" s="190">
        <v>27</v>
      </c>
      <c r="B35" s="164" t="s">
        <v>71</v>
      </c>
      <c r="C35" s="265" t="s">
        <v>367</v>
      </c>
      <c r="D35" s="266" t="s">
        <v>368</v>
      </c>
      <c r="E35" s="190" t="s">
        <v>369</v>
      </c>
      <c r="F35" s="190" t="s">
        <v>170</v>
      </c>
      <c r="G35" s="190">
        <v>77</v>
      </c>
      <c r="H35" s="190">
        <v>0</v>
      </c>
      <c r="I35" s="253">
        <f t="shared" si="0"/>
        <v>38.5</v>
      </c>
      <c r="J35" s="164" t="str">
        <f t="shared" si="1"/>
        <v>YẾU</v>
      </c>
      <c r="K35" s="164"/>
    </row>
    <row r="36" spans="1:11" s="9" customFormat="1" ht="20.25" customHeight="1">
      <c r="A36" s="190">
        <v>28</v>
      </c>
      <c r="B36" s="164" t="s">
        <v>72</v>
      </c>
      <c r="C36" s="265" t="s">
        <v>370</v>
      </c>
      <c r="D36" s="266" t="s">
        <v>202</v>
      </c>
      <c r="E36" s="190" t="s">
        <v>277</v>
      </c>
      <c r="F36" s="190" t="s">
        <v>170</v>
      </c>
      <c r="G36" s="190">
        <v>87</v>
      </c>
      <c r="H36" s="190">
        <v>85</v>
      </c>
      <c r="I36" s="253">
        <f t="shared" si="0"/>
        <v>86</v>
      </c>
      <c r="J36" s="164" t="str">
        <f t="shared" si="1"/>
        <v>TỐT</v>
      </c>
      <c r="K36" s="164"/>
    </row>
    <row r="37" spans="1:11" s="9" customFormat="1" ht="20.25" customHeight="1">
      <c r="A37" s="190">
        <v>29</v>
      </c>
      <c r="B37" s="164" t="s">
        <v>73</v>
      </c>
      <c r="C37" s="265" t="s">
        <v>371</v>
      </c>
      <c r="D37" s="266" t="s">
        <v>202</v>
      </c>
      <c r="E37" s="190" t="s">
        <v>372</v>
      </c>
      <c r="F37" s="190" t="s">
        <v>170</v>
      </c>
      <c r="G37" s="190">
        <v>86</v>
      </c>
      <c r="H37" s="190">
        <v>79</v>
      </c>
      <c r="I37" s="253">
        <f t="shared" si="0"/>
        <v>82.5</v>
      </c>
      <c r="J37" s="164" t="str">
        <f t="shared" si="1"/>
        <v>TỐT</v>
      </c>
      <c r="K37" s="164"/>
    </row>
    <row r="38" spans="1:11" s="9" customFormat="1" ht="20.25" customHeight="1">
      <c r="A38" s="190">
        <v>30</v>
      </c>
      <c r="B38" s="164" t="s">
        <v>74</v>
      </c>
      <c r="C38" s="265" t="s">
        <v>299</v>
      </c>
      <c r="D38" s="266" t="s">
        <v>373</v>
      </c>
      <c r="E38" s="190" t="s">
        <v>374</v>
      </c>
      <c r="F38" s="190" t="s">
        <v>170</v>
      </c>
      <c r="G38" s="190">
        <v>95</v>
      </c>
      <c r="H38" s="190">
        <v>98</v>
      </c>
      <c r="I38" s="253">
        <f t="shared" si="0"/>
        <v>96.5</v>
      </c>
      <c r="J38" s="164" t="str">
        <f t="shared" si="1"/>
        <v>X SẮC</v>
      </c>
      <c r="K38" s="164"/>
    </row>
    <row r="39" spans="1:11" s="9" customFormat="1" ht="20.25" customHeight="1">
      <c r="A39" s="190">
        <v>31</v>
      </c>
      <c r="B39" s="164" t="s">
        <v>75</v>
      </c>
      <c r="C39" s="265" t="s">
        <v>375</v>
      </c>
      <c r="D39" s="266" t="s">
        <v>251</v>
      </c>
      <c r="E39" s="190" t="s">
        <v>376</v>
      </c>
      <c r="F39" s="190" t="s">
        <v>170</v>
      </c>
      <c r="G39" s="190">
        <v>98</v>
      </c>
      <c r="H39" s="190">
        <v>98</v>
      </c>
      <c r="I39" s="253">
        <f t="shared" si="0"/>
        <v>98</v>
      </c>
      <c r="J39" s="164" t="str">
        <f t="shared" si="1"/>
        <v>X SẮC</v>
      </c>
      <c r="K39" s="164"/>
    </row>
    <row r="40" spans="1:11" s="9" customFormat="1" ht="20.25" customHeight="1">
      <c r="A40" s="190">
        <v>32</v>
      </c>
      <c r="B40" s="164" t="s">
        <v>76</v>
      </c>
      <c r="C40" s="265" t="s">
        <v>377</v>
      </c>
      <c r="D40" s="266" t="s">
        <v>378</v>
      </c>
      <c r="E40" s="190" t="s">
        <v>379</v>
      </c>
      <c r="F40" s="190" t="s">
        <v>170</v>
      </c>
      <c r="G40" s="190">
        <v>89</v>
      </c>
      <c r="H40" s="190">
        <v>87</v>
      </c>
      <c r="I40" s="253">
        <f t="shared" si="0"/>
        <v>88</v>
      </c>
      <c r="J40" s="164" t="str">
        <f t="shared" si="1"/>
        <v>TỐT</v>
      </c>
      <c r="K40" s="164"/>
    </row>
    <row r="41" spans="1:11" s="9" customFormat="1" ht="20.25" customHeight="1">
      <c r="A41" s="190">
        <v>33</v>
      </c>
      <c r="B41" s="164" t="s">
        <v>77</v>
      </c>
      <c r="C41" s="265" t="s">
        <v>380</v>
      </c>
      <c r="D41" s="266" t="s">
        <v>378</v>
      </c>
      <c r="E41" s="190" t="s">
        <v>381</v>
      </c>
      <c r="F41" s="190" t="s">
        <v>170</v>
      </c>
      <c r="G41" s="190">
        <v>89</v>
      </c>
      <c r="H41" s="190">
        <v>89</v>
      </c>
      <c r="I41" s="253">
        <f t="shared" si="0"/>
        <v>89</v>
      </c>
      <c r="J41" s="164" t="str">
        <f t="shared" si="1"/>
        <v>TỐT</v>
      </c>
      <c r="K41" s="164"/>
    </row>
    <row r="42" spans="1:11" s="9" customFormat="1" ht="20.25" customHeight="1">
      <c r="A42" s="190">
        <v>34</v>
      </c>
      <c r="B42" s="164" t="s">
        <v>78</v>
      </c>
      <c r="C42" s="265" t="s">
        <v>382</v>
      </c>
      <c r="D42" s="266" t="s">
        <v>383</v>
      </c>
      <c r="E42" s="190" t="s">
        <v>384</v>
      </c>
      <c r="F42" s="190" t="s">
        <v>170</v>
      </c>
      <c r="G42" s="190">
        <v>95</v>
      </c>
      <c r="H42" s="190">
        <v>89</v>
      </c>
      <c r="I42" s="253">
        <f t="shared" si="0"/>
        <v>92</v>
      </c>
      <c r="J42" s="164" t="str">
        <f t="shared" si="1"/>
        <v>X SẮC</v>
      </c>
      <c r="K42" s="164"/>
    </row>
    <row r="43" spans="1:11" s="9" customFormat="1" ht="20.25" customHeight="1">
      <c r="A43" s="190">
        <v>35</v>
      </c>
      <c r="B43" s="164" t="s">
        <v>79</v>
      </c>
      <c r="C43" s="265" t="s">
        <v>385</v>
      </c>
      <c r="D43" s="266" t="s">
        <v>386</v>
      </c>
      <c r="E43" s="190" t="s">
        <v>387</v>
      </c>
      <c r="F43" s="190" t="s">
        <v>170</v>
      </c>
      <c r="G43" s="190">
        <v>89</v>
      </c>
      <c r="H43" s="190">
        <v>85</v>
      </c>
      <c r="I43" s="253">
        <f t="shared" si="0"/>
        <v>87</v>
      </c>
      <c r="J43" s="164" t="str">
        <f t="shared" si="1"/>
        <v>TỐT</v>
      </c>
      <c r="K43" s="164"/>
    </row>
    <row r="44" spans="1:11" s="9" customFormat="1" ht="20.25" customHeight="1">
      <c r="A44" s="190">
        <v>36</v>
      </c>
      <c r="B44" s="164" t="s">
        <v>80</v>
      </c>
      <c r="C44" s="265" t="s">
        <v>388</v>
      </c>
      <c r="D44" s="266" t="s">
        <v>389</v>
      </c>
      <c r="E44" s="190" t="s">
        <v>390</v>
      </c>
      <c r="F44" s="190" t="s">
        <v>170</v>
      </c>
      <c r="G44" s="190">
        <v>89</v>
      </c>
      <c r="H44" s="190">
        <v>79</v>
      </c>
      <c r="I44" s="253">
        <f t="shared" si="0"/>
        <v>84</v>
      </c>
      <c r="J44" s="164" t="str">
        <f t="shared" si="1"/>
        <v>TỐT</v>
      </c>
      <c r="K44" s="164"/>
    </row>
    <row r="45" spans="1:11" s="9" customFormat="1" ht="20.25" customHeight="1">
      <c r="A45" s="190">
        <v>37</v>
      </c>
      <c r="B45" s="164" t="s">
        <v>81</v>
      </c>
      <c r="C45" s="265" t="s">
        <v>391</v>
      </c>
      <c r="D45" s="266" t="s">
        <v>392</v>
      </c>
      <c r="E45" s="190" t="s">
        <v>393</v>
      </c>
      <c r="F45" s="190" t="s">
        <v>170</v>
      </c>
      <c r="G45" s="190">
        <v>87</v>
      </c>
      <c r="H45" s="190">
        <v>85</v>
      </c>
      <c r="I45" s="253">
        <f t="shared" si="0"/>
        <v>86</v>
      </c>
      <c r="J45" s="164" t="str">
        <f t="shared" si="1"/>
        <v>TỐT</v>
      </c>
      <c r="K45" s="164"/>
    </row>
    <row r="46" spans="1:11" s="9" customFormat="1" ht="20.25" customHeight="1">
      <c r="A46" s="190">
        <v>38</v>
      </c>
      <c r="B46" s="164" t="s">
        <v>82</v>
      </c>
      <c r="C46" s="265" t="s">
        <v>394</v>
      </c>
      <c r="D46" s="266" t="s">
        <v>289</v>
      </c>
      <c r="E46" s="190" t="s">
        <v>395</v>
      </c>
      <c r="F46" s="190" t="s">
        <v>170</v>
      </c>
      <c r="G46" s="190">
        <v>83</v>
      </c>
      <c r="H46" s="190">
        <v>85</v>
      </c>
      <c r="I46" s="253">
        <f t="shared" si="0"/>
        <v>84</v>
      </c>
      <c r="J46" s="164" t="str">
        <f t="shared" si="1"/>
        <v>TỐT</v>
      </c>
      <c r="K46" s="164"/>
    </row>
    <row r="47" spans="1:11" s="9" customFormat="1" ht="20.25" customHeight="1">
      <c r="A47" s="190">
        <v>39</v>
      </c>
      <c r="B47" s="164" t="s">
        <v>83</v>
      </c>
      <c r="C47" s="265" t="s">
        <v>347</v>
      </c>
      <c r="D47" s="266" t="s">
        <v>289</v>
      </c>
      <c r="E47" s="190" t="s">
        <v>396</v>
      </c>
      <c r="F47" s="190" t="s">
        <v>170</v>
      </c>
      <c r="G47" s="190">
        <v>90</v>
      </c>
      <c r="H47" s="190">
        <v>91</v>
      </c>
      <c r="I47" s="253">
        <f t="shared" si="0"/>
        <v>90.5</v>
      </c>
      <c r="J47" s="164" t="str">
        <f t="shared" si="1"/>
        <v>X SẮC</v>
      </c>
      <c r="K47" s="164"/>
    </row>
    <row r="48" spans="1:11" s="9" customFormat="1" ht="20.25" customHeight="1">
      <c r="A48" s="190">
        <v>40</v>
      </c>
      <c r="B48" s="164" t="s">
        <v>84</v>
      </c>
      <c r="C48" s="265" t="s">
        <v>353</v>
      </c>
      <c r="D48" s="266" t="s">
        <v>210</v>
      </c>
      <c r="E48" s="190" t="s">
        <v>397</v>
      </c>
      <c r="F48" s="190" t="s">
        <v>170</v>
      </c>
      <c r="G48" s="190">
        <v>89</v>
      </c>
      <c r="H48" s="190">
        <v>89</v>
      </c>
      <c r="I48" s="253">
        <f t="shared" si="0"/>
        <v>89</v>
      </c>
      <c r="J48" s="164" t="str">
        <f t="shared" si="1"/>
        <v>TỐT</v>
      </c>
      <c r="K48" s="164"/>
    </row>
    <row r="49" spans="1:11" s="9" customFormat="1" ht="20.25" customHeight="1">
      <c r="A49" s="190">
        <v>41</v>
      </c>
      <c r="B49" s="164" t="s">
        <v>85</v>
      </c>
      <c r="C49" s="265" t="s">
        <v>398</v>
      </c>
      <c r="D49" s="266" t="s">
        <v>399</v>
      </c>
      <c r="E49" s="190" t="s">
        <v>400</v>
      </c>
      <c r="F49" s="190" t="s">
        <v>170</v>
      </c>
      <c r="G49" s="190">
        <v>88</v>
      </c>
      <c r="H49" s="190">
        <v>88</v>
      </c>
      <c r="I49" s="253">
        <f t="shared" si="0"/>
        <v>88</v>
      </c>
      <c r="J49" s="164" t="str">
        <f t="shared" si="1"/>
        <v>TỐT</v>
      </c>
      <c r="K49" s="164"/>
    </row>
    <row r="50" spans="1:11" s="9" customFormat="1" ht="20.25" customHeight="1">
      <c r="A50" s="190">
        <v>42</v>
      </c>
      <c r="B50" s="164" t="s">
        <v>86</v>
      </c>
      <c r="C50" s="265" t="s">
        <v>401</v>
      </c>
      <c r="D50" s="266" t="s">
        <v>402</v>
      </c>
      <c r="E50" s="190" t="s">
        <v>403</v>
      </c>
      <c r="F50" s="190" t="s">
        <v>170</v>
      </c>
      <c r="G50" s="190">
        <v>80</v>
      </c>
      <c r="H50" s="190">
        <v>82</v>
      </c>
      <c r="I50" s="253">
        <f t="shared" si="0"/>
        <v>81</v>
      </c>
      <c r="J50" s="164" t="str">
        <f t="shared" si="1"/>
        <v>TỐT</v>
      </c>
      <c r="K50" s="164"/>
    </row>
    <row r="51" spans="1:11" s="9" customFormat="1" ht="20.25" customHeight="1">
      <c r="A51" s="190">
        <v>43</v>
      </c>
      <c r="B51" s="164" t="s">
        <v>87</v>
      </c>
      <c r="C51" s="265" t="s">
        <v>404</v>
      </c>
      <c r="D51" s="266" t="s">
        <v>213</v>
      </c>
      <c r="E51" s="190" t="s">
        <v>405</v>
      </c>
      <c r="F51" s="190" t="s">
        <v>170</v>
      </c>
      <c r="G51" s="190">
        <v>88</v>
      </c>
      <c r="H51" s="190">
        <v>83</v>
      </c>
      <c r="I51" s="253">
        <f t="shared" si="0"/>
        <v>85.5</v>
      </c>
      <c r="J51" s="164" t="str">
        <f t="shared" si="1"/>
        <v>TỐT</v>
      </c>
      <c r="K51" s="164"/>
    </row>
    <row r="52" spans="1:11" s="9" customFormat="1" ht="20.25" customHeight="1">
      <c r="A52" s="190">
        <v>44</v>
      </c>
      <c r="B52" s="164" t="s">
        <v>88</v>
      </c>
      <c r="C52" s="265" t="s">
        <v>407</v>
      </c>
      <c r="D52" s="266" t="s">
        <v>256</v>
      </c>
      <c r="E52" s="190" t="s">
        <v>350</v>
      </c>
      <c r="F52" s="190" t="s">
        <v>170</v>
      </c>
      <c r="G52" s="190">
        <v>89</v>
      </c>
      <c r="H52" s="190">
        <v>94</v>
      </c>
      <c r="I52" s="253">
        <f t="shared" si="0"/>
        <v>91.5</v>
      </c>
      <c r="J52" s="164" t="str">
        <f t="shared" si="1"/>
        <v>X SẮC</v>
      </c>
      <c r="K52" s="164"/>
    </row>
    <row r="53" spans="1:11" s="9" customFormat="1" ht="20.25" customHeight="1">
      <c r="A53" s="190">
        <v>45</v>
      </c>
      <c r="B53" s="164" t="s">
        <v>89</v>
      </c>
      <c r="C53" s="265" t="s">
        <v>408</v>
      </c>
      <c r="D53" s="266" t="s">
        <v>256</v>
      </c>
      <c r="E53" s="190" t="s">
        <v>409</v>
      </c>
      <c r="F53" s="190" t="s">
        <v>170</v>
      </c>
      <c r="G53" s="190">
        <v>86</v>
      </c>
      <c r="H53" s="190">
        <v>83</v>
      </c>
      <c r="I53" s="253">
        <f t="shared" si="0"/>
        <v>84.5</v>
      </c>
      <c r="J53" s="164" t="str">
        <f t="shared" si="1"/>
        <v>TỐT</v>
      </c>
      <c r="K53" s="164"/>
    </row>
    <row r="54" spans="1:11" s="9" customFormat="1" ht="20.25" customHeight="1">
      <c r="A54" s="190">
        <v>46</v>
      </c>
      <c r="B54" s="164" t="s">
        <v>90</v>
      </c>
      <c r="C54" s="265" t="s">
        <v>410</v>
      </c>
      <c r="D54" s="266" t="s">
        <v>219</v>
      </c>
      <c r="E54" s="190" t="s">
        <v>411</v>
      </c>
      <c r="F54" s="190" t="s">
        <v>170</v>
      </c>
      <c r="G54" s="190">
        <v>70</v>
      </c>
      <c r="H54" s="190">
        <v>79</v>
      </c>
      <c r="I54" s="253">
        <f t="shared" si="0"/>
        <v>74.5</v>
      </c>
      <c r="J54" s="164" t="str">
        <f t="shared" si="1"/>
        <v>KHÁ</v>
      </c>
      <c r="K54" s="164"/>
    </row>
    <row r="55" spans="1:11" s="9" customFormat="1" ht="20.25" customHeight="1">
      <c r="A55" s="190">
        <v>47</v>
      </c>
      <c r="B55" s="164" t="s">
        <v>91</v>
      </c>
      <c r="C55" s="265" t="s">
        <v>412</v>
      </c>
      <c r="D55" s="266" t="s">
        <v>413</v>
      </c>
      <c r="E55" s="190" t="s">
        <v>414</v>
      </c>
      <c r="F55" s="190" t="s">
        <v>170</v>
      </c>
      <c r="G55" s="190">
        <v>93</v>
      </c>
      <c r="H55" s="190">
        <v>85</v>
      </c>
      <c r="I55" s="253">
        <f t="shared" si="0"/>
        <v>89</v>
      </c>
      <c r="J55" s="164" t="str">
        <f t="shared" si="1"/>
        <v>TỐT</v>
      </c>
      <c r="K55" s="164"/>
    </row>
    <row r="56" spans="1:11" s="9" customFormat="1" ht="20.25" customHeight="1">
      <c r="A56" s="190">
        <v>48</v>
      </c>
      <c r="B56" s="164" t="s">
        <v>92</v>
      </c>
      <c r="C56" s="265" t="s">
        <v>259</v>
      </c>
      <c r="D56" s="266" t="s">
        <v>300</v>
      </c>
      <c r="E56" s="190" t="s">
        <v>415</v>
      </c>
      <c r="F56" s="190" t="s">
        <v>170</v>
      </c>
      <c r="G56" s="190">
        <v>85</v>
      </c>
      <c r="H56" s="190">
        <v>87</v>
      </c>
      <c r="I56" s="253">
        <f t="shared" si="0"/>
        <v>86</v>
      </c>
      <c r="J56" s="164" t="str">
        <f t="shared" si="1"/>
        <v>TỐT</v>
      </c>
      <c r="K56" s="164"/>
    </row>
    <row r="57" spans="1:11" s="9" customFormat="1" ht="20.25" customHeight="1">
      <c r="A57" s="190">
        <v>49</v>
      </c>
      <c r="B57" s="164" t="s">
        <v>93</v>
      </c>
      <c r="C57" s="265" t="s">
        <v>416</v>
      </c>
      <c r="D57" s="266" t="s">
        <v>222</v>
      </c>
      <c r="E57" s="190" t="s">
        <v>417</v>
      </c>
      <c r="F57" s="190" t="s">
        <v>170</v>
      </c>
      <c r="G57" s="190">
        <v>50</v>
      </c>
      <c r="H57" s="190">
        <v>76</v>
      </c>
      <c r="I57" s="253">
        <f t="shared" si="0"/>
        <v>63</v>
      </c>
      <c r="J57" s="164" t="str">
        <f t="shared" si="1"/>
        <v>TB. KHÁ</v>
      </c>
      <c r="K57" s="164"/>
    </row>
    <row r="58" spans="1:11" s="9" customFormat="1" ht="20.25" customHeight="1">
      <c r="A58" s="190">
        <v>50</v>
      </c>
      <c r="B58" s="164" t="s">
        <v>94</v>
      </c>
      <c r="C58" s="265" t="s">
        <v>418</v>
      </c>
      <c r="D58" s="266" t="s">
        <v>419</v>
      </c>
      <c r="E58" s="190" t="s">
        <v>420</v>
      </c>
      <c r="F58" s="190" t="s">
        <v>170</v>
      </c>
      <c r="G58" s="190">
        <v>89</v>
      </c>
      <c r="H58" s="190">
        <v>89</v>
      </c>
      <c r="I58" s="253">
        <f t="shared" si="0"/>
        <v>89</v>
      </c>
      <c r="J58" s="164" t="str">
        <f t="shared" si="1"/>
        <v>TỐT</v>
      </c>
      <c r="K58" s="164"/>
    </row>
    <row r="59" spans="1:11" s="9" customFormat="1" ht="20.25" customHeight="1">
      <c r="A59" s="190">
        <v>51</v>
      </c>
      <c r="B59" s="164" t="s">
        <v>95</v>
      </c>
      <c r="C59" s="265" t="s">
        <v>306</v>
      </c>
      <c r="D59" s="266" t="s">
        <v>307</v>
      </c>
      <c r="E59" s="190" t="s">
        <v>298</v>
      </c>
      <c r="F59" s="190" t="s">
        <v>170</v>
      </c>
      <c r="G59" s="190">
        <v>87</v>
      </c>
      <c r="H59" s="190">
        <v>84</v>
      </c>
      <c r="I59" s="253">
        <f t="shared" si="0"/>
        <v>85.5</v>
      </c>
      <c r="J59" s="164" t="str">
        <f t="shared" si="1"/>
        <v>TỐT</v>
      </c>
      <c r="K59" s="164"/>
    </row>
    <row r="60" spans="1:11" s="9" customFormat="1" ht="20.25" customHeight="1">
      <c r="A60" s="190">
        <v>52</v>
      </c>
      <c r="B60" s="164" t="s">
        <v>96</v>
      </c>
      <c r="C60" s="265" t="s">
        <v>421</v>
      </c>
      <c r="D60" s="266" t="s">
        <v>422</v>
      </c>
      <c r="E60" s="190" t="s">
        <v>290</v>
      </c>
      <c r="F60" s="190" t="s">
        <v>170</v>
      </c>
      <c r="G60" s="190">
        <v>89</v>
      </c>
      <c r="H60" s="190">
        <v>82</v>
      </c>
      <c r="I60" s="253">
        <f t="shared" si="0"/>
        <v>85.5</v>
      </c>
      <c r="J60" s="164" t="str">
        <f t="shared" si="1"/>
        <v>TỐT</v>
      </c>
      <c r="K60" s="164"/>
    </row>
    <row r="61" spans="1:11" s="9" customFormat="1" ht="20.25" customHeight="1">
      <c r="A61" s="190">
        <v>53</v>
      </c>
      <c r="B61" s="164" t="s">
        <v>97</v>
      </c>
      <c r="C61" s="265" t="s">
        <v>299</v>
      </c>
      <c r="D61" s="266" t="s">
        <v>422</v>
      </c>
      <c r="E61" s="190" t="s">
        <v>423</v>
      </c>
      <c r="F61" s="190" t="s">
        <v>170</v>
      </c>
      <c r="G61" s="190">
        <v>89</v>
      </c>
      <c r="H61" s="190">
        <v>80</v>
      </c>
      <c r="I61" s="253">
        <f t="shared" si="0"/>
        <v>84.5</v>
      </c>
      <c r="J61" s="164" t="str">
        <f t="shared" si="1"/>
        <v>TỐT</v>
      </c>
      <c r="K61" s="164"/>
    </row>
    <row r="62" spans="1:11" s="9" customFormat="1" ht="20.25" customHeight="1">
      <c r="A62" s="190">
        <v>54</v>
      </c>
      <c r="B62" s="164" t="s">
        <v>98</v>
      </c>
      <c r="C62" s="265" t="s">
        <v>353</v>
      </c>
      <c r="D62" s="266" t="s">
        <v>261</v>
      </c>
      <c r="E62" s="190" t="s">
        <v>424</v>
      </c>
      <c r="F62" s="190" t="s">
        <v>170</v>
      </c>
      <c r="G62" s="190">
        <v>86</v>
      </c>
      <c r="H62" s="190">
        <v>86</v>
      </c>
      <c r="I62" s="253">
        <f t="shared" si="0"/>
        <v>86</v>
      </c>
      <c r="J62" s="164" t="str">
        <f t="shared" si="1"/>
        <v>TỐT</v>
      </c>
      <c r="K62" s="164"/>
    </row>
    <row r="63" spans="1:11" s="9" customFormat="1" ht="20.25" customHeight="1">
      <c r="A63" s="190">
        <v>55</v>
      </c>
      <c r="B63" s="164" t="s">
        <v>99</v>
      </c>
      <c r="C63" s="265" t="s">
        <v>299</v>
      </c>
      <c r="D63" s="266" t="s">
        <v>261</v>
      </c>
      <c r="E63" s="190" t="s">
        <v>425</v>
      </c>
      <c r="F63" s="190" t="s">
        <v>170</v>
      </c>
      <c r="G63" s="190">
        <v>86</v>
      </c>
      <c r="H63" s="190">
        <v>83</v>
      </c>
      <c r="I63" s="253">
        <f t="shared" si="0"/>
        <v>84.5</v>
      </c>
      <c r="J63" s="164" t="str">
        <f t="shared" si="1"/>
        <v>TỐT</v>
      </c>
      <c r="K63" s="164"/>
    </row>
    <row r="64" spans="1:11" s="9" customFormat="1" ht="20.25" customHeight="1">
      <c r="A64" s="190">
        <v>56</v>
      </c>
      <c r="B64" s="164" t="s">
        <v>100</v>
      </c>
      <c r="C64" s="265" t="s">
        <v>426</v>
      </c>
      <c r="D64" s="266" t="s">
        <v>427</v>
      </c>
      <c r="E64" s="190" t="s">
        <v>428</v>
      </c>
      <c r="F64" s="190" t="s">
        <v>170</v>
      </c>
      <c r="G64" s="190">
        <v>77</v>
      </c>
      <c r="H64" s="190">
        <v>78</v>
      </c>
      <c r="I64" s="253">
        <f t="shared" si="0"/>
        <v>77.5</v>
      </c>
      <c r="J64" s="164" t="str">
        <f t="shared" si="1"/>
        <v>KHÁ</v>
      </c>
      <c r="K64" s="164"/>
    </row>
    <row r="65" spans="1:11" s="9" customFormat="1" ht="20.25" customHeight="1">
      <c r="A65" s="190">
        <v>57</v>
      </c>
      <c r="B65" s="164" t="s">
        <v>101</v>
      </c>
      <c r="C65" s="265" t="s">
        <v>429</v>
      </c>
      <c r="D65" s="266" t="s">
        <v>427</v>
      </c>
      <c r="E65" s="190" t="s">
        <v>323</v>
      </c>
      <c r="F65" s="190" t="s">
        <v>170</v>
      </c>
      <c r="G65" s="190">
        <v>89</v>
      </c>
      <c r="H65" s="190">
        <v>89</v>
      </c>
      <c r="I65" s="253">
        <f t="shared" si="0"/>
        <v>89</v>
      </c>
      <c r="J65" s="164" t="str">
        <f t="shared" si="1"/>
        <v>TỐT</v>
      </c>
      <c r="K65" s="164"/>
    </row>
    <row r="66" spans="1:11" s="9" customFormat="1" ht="20.25" customHeight="1">
      <c r="A66" s="190">
        <v>58</v>
      </c>
      <c r="B66" s="164" t="s">
        <v>103</v>
      </c>
      <c r="C66" s="265" t="s">
        <v>433</v>
      </c>
      <c r="D66" s="266" t="s">
        <v>225</v>
      </c>
      <c r="E66" s="190" t="s">
        <v>434</v>
      </c>
      <c r="F66" s="190" t="s">
        <v>170</v>
      </c>
      <c r="G66" s="190">
        <v>93</v>
      </c>
      <c r="H66" s="190">
        <v>88</v>
      </c>
      <c r="I66" s="253">
        <f t="shared" si="0"/>
        <v>90.5</v>
      </c>
      <c r="J66" s="164" t="str">
        <f t="shared" si="1"/>
        <v>X SẮC</v>
      </c>
      <c r="K66" s="164"/>
    </row>
    <row r="67" spans="1:11" s="9" customFormat="1" ht="20.25" customHeight="1">
      <c r="A67" s="190">
        <v>59</v>
      </c>
      <c r="B67" s="164" t="s">
        <v>104</v>
      </c>
      <c r="C67" s="265" t="s">
        <v>435</v>
      </c>
      <c r="D67" s="266" t="s">
        <v>225</v>
      </c>
      <c r="E67" s="190" t="s">
        <v>431</v>
      </c>
      <c r="F67" s="190" t="s">
        <v>170</v>
      </c>
      <c r="G67" s="190">
        <v>88</v>
      </c>
      <c r="H67" s="190">
        <v>88</v>
      </c>
      <c r="I67" s="253">
        <f t="shared" si="0"/>
        <v>88</v>
      </c>
      <c r="J67" s="164" t="str">
        <f t="shared" si="1"/>
        <v>TỐT</v>
      </c>
      <c r="K67" s="164"/>
    </row>
    <row r="68" spans="1:11" s="9" customFormat="1" ht="20.25" customHeight="1">
      <c r="A68" s="190">
        <v>60</v>
      </c>
      <c r="B68" s="164" t="s">
        <v>105</v>
      </c>
      <c r="C68" s="265" t="s">
        <v>436</v>
      </c>
      <c r="D68" s="266" t="s">
        <v>225</v>
      </c>
      <c r="E68" s="190" t="s">
        <v>437</v>
      </c>
      <c r="F68" s="190" t="s">
        <v>170</v>
      </c>
      <c r="G68" s="190">
        <v>89</v>
      </c>
      <c r="H68" s="190">
        <v>96</v>
      </c>
      <c r="I68" s="253">
        <f t="shared" si="0"/>
        <v>92.5</v>
      </c>
      <c r="J68" s="164" t="str">
        <f t="shared" si="1"/>
        <v>X SẮC</v>
      </c>
      <c r="K68" s="164"/>
    </row>
    <row r="69" spans="1:11" s="9" customFormat="1" ht="20.25" customHeight="1">
      <c r="A69" s="190">
        <v>61</v>
      </c>
      <c r="B69" s="164" t="s">
        <v>106</v>
      </c>
      <c r="C69" s="265" t="s">
        <v>438</v>
      </c>
      <c r="D69" s="266" t="s">
        <v>225</v>
      </c>
      <c r="E69" s="190" t="s">
        <v>439</v>
      </c>
      <c r="F69" s="190" t="s">
        <v>170</v>
      </c>
      <c r="G69" s="190">
        <v>89</v>
      </c>
      <c r="H69" s="190">
        <v>88</v>
      </c>
      <c r="I69" s="253">
        <f t="shared" si="0"/>
        <v>88.5</v>
      </c>
      <c r="J69" s="164" t="str">
        <f t="shared" si="1"/>
        <v>TỐT</v>
      </c>
      <c r="K69" s="164"/>
    </row>
    <row r="70" spans="1:11" s="9" customFormat="1" ht="20.25" customHeight="1">
      <c r="A70" s="190">
        <v>62</v>
      </c>
      <c r="B70" s="164" t="s">
        <v>107</v>
      </c>
      <c r="C70" s="265" t="s">
        <v>438</v>
      </c>
      <c r="D70" s="266" t="s">
        <v>225</v>
      </c>
      <c r="E70" s="190" t="s">
        <v>431</v>
      </c>
      <c r="F70" s="190" t="s">
        <v>170</v>
      </c>
      <c r="G70" s="190">
        <v>86</v>
      </c>
      <c r="H70" s="190">
        <v>85</v>
      </c>
      <c r="I70" s="253">
        <f t="shared" si="0"/>
        <v>85.5</v>
      </c>
      <c r="J70" s="164" t="str">
        <f t="shared" si="1"/>
        <v>TỐT</v>
      </c>
      <c r="K70" s="164"/>
    </row>
    <row r="71" spans="1:11" s="9" customFormat="1" ht="20.25" customHeight="1">
      <c r="A71" s="190">
        <v>63</v>
      </c>
      <c r="B71" s="164" t="s">
        <v>108</v>
      </c>
      <c r="C71" s="265" t="s">
        <v>440</v>
      </c>
      <c r="D71" s="266" t="s">
        <v>441</v>
      </c>
      <c r="E71" s="190" t="s">
        <v>442</v>
      </c>
      <c r="F71" s="190" t="s">
        <v>170</v>
      </c>
      <c r="G71" s="190">
        <v>89</v>
      </c>
      <c r="H71" s="190">
        <v>83</v>
      </c>
      <c r="I71" s="253">
        <f t="shared" si="0"/>
        <v>86</v>
      </c>
      <c r="J71" s="164" t="str">
        <f t="shared" si="1"/>
        <v>TỐT</v>
      </c>
      <c r="K71" s="164"/>
    </row>
    <row r="72" spans="1:11" s="9" customFormat="1" ht="20.25" customHeight="1">
      <c r="A72" s="190">
        <v>64</v>
      </c>
      <c r="B72" s="164" t="s">
        <v>109</v>
      </c>
      <c r="C72" s="265" t="s">
        <v>443</v>
      </c>
      <c r="D72" s="266" t="s">
        <v>444</v>
      </c>
      <c r="E72" s="190" t="s">
        <v>445</v>
      </c>
      <c r="F72" s="190" t="s">
        <v>170</v>
      </c>
      <c r="G72" s="190">
        <v>88</v>
      </c>
      <c r="H72" s="190">
        <v>82</v>
      </c>
      <c r="I72" s="253">
        <f t="shared" si="0"/>
        <v>85</v>
      </c>
      <c r="J72" s="164" t="str">
        <f t="shared" si="1"/>
        <v>TỐT</v>
      </c>
      <c r="K72" s="164"/>
    </row>
    <row r="73" spans="1:11" s="9" customFormat="1" ht="20.25" customHeight="1">
      <c r="A73" s="190">
        <v>65</v>
      </c>
      <c r="B73" s="164" t="s">
        <v>110</v>
      </c>
      <c r="C73" s="265" t="s">
        <v>446</v>
      </c>
      <c r="D73" s="266" t="s">
        <v>447</v>
      </c>
      <c r="E73" s="190" t="s">
        <v>448</v>
      </c>
      <c r="F73" s="190" t="s">
        <v>170</v>
      </c>
      <c r="G73" s="190">
        <v>87</v>
      </c>
      <c r="H73" s="190">
        <v>89</v>
      </c>
      <c r="I73" s="253">
        <f t="shared" si="0"/>
        <v>88</v>
      </c>
      <c r="J73" s="164" t="str">
        <f t="shared" si="1"/>
        <v>TỐT</v>
      </c>
      <c r="K73" s="164"/>
    </row>
    <row r="74" spans="1:11" s="9" customFormat="1" ht="20.25" customHeight="1">
      <c r="A74" s="190">
        <v>66</v>
      </c>
      <c r="B74" s="164" t="s">
        <v>111</v>
      </c>
      <c r="C74" s="265" t="s">
        <v>198</v>
      </c>
      <c r="D74" s="266" t="s">
        <v>449</v>
      </c>
      <c r="E74" s="190" t="s">
        <v>450</v>
      </c>
      <c r="F74" s="190" t="s">
        <v>170</v>
      </c>
      <c r="G74" s="190">
        <v>88</v>
      </c>
      <c r="H74" s="190">
        <v>86</v>
      </c>
      <c r="I74" s="253">
        <f>SUM(G74:H74)/2</f>
        <v>87</v>
      </c>
      <c r="J74" s="164" t="str">
        <f>IF(I74&gt;=90,"X SẮC",IF(I74&gt;=80,"TỐT",IF(I74&gt;=70,"KHÁ",IF(I74&gt;=60,"TB. KHÁ",IF(I74&gt;=50,"T.BÌNH",IF(I74&gt;=30,"YẾU","KÉM"))))))</f>
        <v>TỐT</v>
      </c>
      <c r="K74" s="164"/>
    </row>
    <row r="75" spans="1:11" s="9" customFormat="1" ht="20.25" customHeight="1">
      <c r="A75" s="190">
        <v>67</v>
      </c>
      <c r="B75" s="164" t="s">
        <v>112</v>
      </c>
      <c r="C75" s="265" t="s">
        <v>451</v>
      </c>
      <c r="D75" s="266" t="s">
        <v>452</v>
      </c>
      <c r="E75" s="190" t="s">
        <v>453</v>
      </c>
      <c r="F75" s="190" t="s">
        <v>170</v>
      </c>
      <c r="G75" s="190">
        <v>98</v>
      </c>
      <c r="H75" s="190">
        <v>98</v>
      </c>
      <c r="I75" s="253">
        <f>SUM(G75:H75)/2</f>
        <v>98</v>
      </c>
      <c r="J75" s="164" t="str">
        <f>IF(I75&gt;=90,"X SẮC",IF(I75&gt;=80,"TỐT",IF(I75&gt;=70,"KHÁ",IF(I75&gt;=60,"TB. KHÁ",IF(I75&gt;=50,"T.BÌNH",IF(I75&gt;=30,"YẾU","KÉM"))))))</f>
        <v>X SẮC</v>
      </c>
      <c r="K75" s="164"/>
    </row>
    <row r="76" spans="1:11" s="9" customFormat="1" ht="20.25" customHeight="1">
      <c r="A76" s="190">
        <v>68</v>
      </c>
      <c r="B76" s="164" t="s">
        <v>113</v>
      </c>
      <c r="C76" s="265" t="s">
        <v>454</v>
      </c>
      <c r="D76" s="266" t="s">
        <v>455</v>
      </c>
      <c r="E76" s="190" t="s">
        <v>456</v>
      </c>
      <c r="F76" s="190" t="s">
        <v>170</v>
      </c>
      <c r="G76" s="190">
        <v>90</v>
      </c>
      <c r="H76" s="190">
        <v>96</v>
      </c>
      <c r="I76" s="253">
        <f>SUM(G76:H76)/2</f>
        <v>93</v>
      </c>
      <c r="J76" s="164" t="str">
        <f>IF(I76&gt;=90,"X SẮC",IF(I76&gt;=80,"TỐT",IF(I76&gt;=70,"KHÁ",IF(I76&gt;=60,"TB. KHÁ",IF(I76&gt;=50,"T.BÌNH",IF(I76&gt;=30,"YẾU","KÉM"))))))</f>
        <v>X SẮC</v>
      </c>
      <c r="K76" s="164"/>
    </row>
    <row r="77" spans="1:11" s="9" customFormat="1" ht="20.25" customHeight="1">
      <c r="A77" s="190">
        <v>69</v>
      </c>
      <c r="B77" s="164" t="s">
        <v>114</v>
      </c>
      <c r="C77" s="265" t="s">
        <v>457</v>
      </c>
      <c r="D77" s="266" t="s">
        <v>458</v>
      </c>
      <c r="E77" s="190" t="s">
        <v>275</v>
      </c>
      <c r="F77" s="190" t="s">
        <v>170</v>
      </c>
      <c r="G77" s="190">
        <v>94</v>
      </c>
      <c r="H77" s="190">
        <v>90</v>
      </c>
      <c r="I77" s="253">
        <f>SUM(G77:H77)/2</f>
        <v>92</v>
      </c>
      <c r="J77" s="164" t="str">
        <f>IF(I77&gt;=90,"X SẮC",IF(I77&gt;=80,"TỐT",IF(I77&gt;=70,"KHÁ",IF(I77&gt;=60,"TB. KHÁ",IF(I77&gt;=50,"T.BÌNH",IF(I77&gt;=30,"YẾU","KÉM"))))))</f>
        <v>X SẮC</v>
      </c>
      <c r="K77" s="164"/>
    </row>
    <row r="78" spans="1:11" s="9" customFormat="1" ht="20.25" customHeight="1">
      <c r="A78" s="196">
        <v>70</v>
      </c>
      <c r="B78" s="167" t="s">
        <v>115</v>
      </c>
      <c r="C78" s="267" t="s">
        <v>459</v>
      </c>
      <c r="D78" s="268" t="s">
        <v>460</v>
      </c>
      <c r="E78" s="196" t="s">
        <v>461</v>
      </c>
      <c r="F78" s="196" t="s">
        <v>170</v>
      </c>
      <c r="G78" s="196">
        <v>89</v>
      </c>
      <c r="H78" s="196">
        <v>80</v>
      </c>
      <c r="I78" s="254">
        <f>SUM(G78:H78)/2</f>
        <v>84.5</v>
      </c>
      <c r="J78" s="167" t="str">
        <f>IF(I78&gt;=90,"X SẮC",IF(I78&gt;=80,"TỐT",IF(I78&gt;=70,"KHÁ",IF(I78&gt;=60,"TB. KHÁ",IF(I78&gt;=50,"T.BÌNH",IF(I78&gt;=30,"YẾU","KÉM"))))))</f>
        <v>TỐT</v>
      </c>
      <c r="K78" s="167"/>
    </row>
    <row r="79" spans="1:12" ht="11.25" customHeight="1">
      <c r="A79" s="3"/>
      <c r="B79" s="3"/>
      <c r="C79" s="88"/>
      <c r="D79" s="88"/>
      <c r="E79" s="4"/>
      <c r="F79" s="4"/>
      <c r="G79" s="4"/>
      <c r="H79" s="4"/>
      <c r="I79" s="4"/>
      <c r="J79" s="4"/>
      <c r="K79" s="4"/>
      <c r="L79" s="4"/>
    </row>
    <row r="80" spans="1:11" ht="23.25" customHeight="1">
      <c r="A80" s="10"/>
      <c r="B80" s="3"/>
      <c r="C80" s="88"/>
      <c r="D80" s="88"/>
      <c r="E80" s="4"/>
      <c r="F80" s="300" t="s">
        <v>1799</v>
      </c>
      <c r="G80" s="300"/>
      <c r="H80" s="300"/>
      <c r="I80" s="300"/>
      <c r="J80" s="242"/>
      <c r="K80" s="242"/>
    </row>
    <row r="81" spans="1:11" ht="16.5">
      <c r="A81" s="12"/>
      <c r="B81" s="3"/>
      <c r="C81" s="88"/>
      <c r="D81" s="88"/>
      <c r="E81" s="4"/>
      <c r="F81" s="241" t="s">
        <v>5</v>
      </c>
      <c r="G81" s="65" t="s">
        <v>6</v>
      </c>
      <c r="H81" s="300" t="s">
        <v>14</v>
      </c>
      <c r="I81" s="300"/>
      <c r="J81" s="36"/>
      <c r="K81" s="238"/>
    </row>
    <row r="82" spans="2:11" ht="15.75" customHeight="1">
      <c r="B82" s="3"/>
      <c r="C82" s="88"/>
      <c r="D82" s="88"/>
      <c r="E82" s="4"/>
      <c r="F82" s="241" t="s">
        <v>1294</v>
      </c>
      <c r="G82" s="65">
        <f>COUNTIF($J$9:$J$78,F82)</f>
        <v>16</v>
      </c>
      <c r="H82" s="298">
        <f>G82/$G$89</f>
        <v>0.22857142857142856</v>
      </c>
      <c r="I82" s="298"/>
      <c r="J82" s="36"/>
      <c r="K82" s="248"/>
    </row>
    <row r="83" spans="1:11" ht="15.75" customHeight="1">
      <c r="A83" s="295" t="s">
        <v>15</v>
      </c>
      <c r="B83" s="295"/>
      <c r="C83" s="295"/>
      <c r="D83" s="88"/>
      <c r="E83" s="4"/>
      <c r="F83" s="241" t="s">
        <v>1296</v>
      </c>
      <c r="G83" s="65">
        <f aca="true" t="shared" si="2" ref="G83:G88">COUNTIF($J$9:$J$78,F83)</f>
        <v>47</v>
      </c>
      <c r="H83" s="298">
        <f aca="true" t="shared" si="3" ref="H83:H89">G83/$G$89</f>
        <v>0.6714285714285714</v>
      </c>
      <c r="I83" s="298"/>
      <c r="J83" s="36"/>
      <c r="K83" s="248"/>
    </row>
    <row r="84" spans="1:11" ht="15.75" customHeight="1">
      <c r="A84" s="3"/>
      <c r="B84" s="3"/>
      <c r="C84" s="88"/>
      <c r="D84" s="88"/>
      <c r="E84" s="4"/>
      <c r="F84" s="241" t="s">
        <v>7</v>
      </c>
      <c r="G84" s="65">
        <f t="shared" si="2"/>
        <v>3</v>
      </c>
      <c r="H84" s="298">
        <f t="shared" si="3"/>
        <v>0.04285714285714286</v>
      </c>
      <c r="I84" s="298"/>
      <c r="J84" s="36"/>
      <c r="K84" s="248"/>
    </row>
    <row r="85" spans="1:11" ht="15.75" customHeight="1">
      <c r="A85" s="3"/>
      <c r="B85" s="3"/>
      <c r="C85" s="88"/>
      <c r="D85" s="88"/>
      <c r="E85" s="4"/>
      <c r="F85" s="241" t="s">
        <v>1295</v>
      </c>
      <c r="G85" s="65">
        <f t="shared" si="2"/>
        <v>2</v>
      </c>
      <c r="H85" s="298">
        <f t="shared" si="3"/>
        <v>0.02857142857142857</v>
      </c>
      <c r="I85" s="298"/>
      <c r="J85" s="36"/>
      <c r="K85" s="248"/>
    </row>
    <row r="86" spans="1:11" ht="15.75" customHeight="1">
      <c r="A86" s="3"/>
      <c r="B86" s="3"/>
      <c r="C86" s="88"/>
      <c r="D86" s="88"/>
      <c r="E86" s="4"/>
      <c r="F86" s="241" t="s">
        <v>9</v>
      </c>
      <c r="G86" s="65">
        <f t="shared" si="2"/>
        <v>0</v>
      </c>
      <c r="H86" s="298">
        <f t="shared" si="3"/>
        <v>0</v>
      </c>
      <c r="I86" s="298"/>
      <c r="J86" s="36"/>
      <c r="K86" s="248"/>
    </row>
    <row r="87" spans="1:11" ht="15.75" customHeight="1">
      <c r="A87" s="3"/>
      <c r="B87" s="3"/>
      <c r="C87" s="88"/>
      <c r="D87" s="88"/>
      <c r="E87" s="4"/>
      <c r="F87" s="241" t="s">
        <v>1800</v>
      </c>
      <c r="G87" s="65">
        <f t="shared" si="2"/>
        <v>1</v>
      </c>
      <c r="H87" s="298">
        <f t="shared" si="3"/>
        <v>0.014285714285714285</v>
      </c>
      <c r="I87" s="298"/>
      <c r="J87" s="36"/>
      <c r="K87" s="248"/>
    </row>
    <row r="88" spans="1:11" ht="15.75" customHeight="1">
      <c r="A88" s="3"/>
      <c r="B88" s="3"/>
      <c r="C88" s="88"/>
      <c r="D88" s="88"/>
      <c r="E88" s="4"/>
      <c r="F88" s="241" t="s">
        <v>10</v>
      </c>
      <c r="G88" s="65">
        <f t="shared" si="2"/>
        <v>1</v>
      </c>
      <c r="H88" s="298">
        <f t="shared" si="3"/>
        <v>0.014285714285714285</v>
      </c>
      <c r="I88" s="298"/>
      <c r="J88" s="36"/>
      <c r="K88" s="248"/>
    </row>
    <row r="89" spans="1:11" ht="15.75" customHeight="1">
      <c r="A89" s="295" t="s">
        <v>166</v>
      </c>
      <c r="B89" s="295"/>
      <c r="C89" s="295"/>
      <c r="D89" s="88"/>
      <c r="E89" s="4"/>
      <c r="F89" s="241" t="s">
        <v>11</v>
      </c>
      <c r="G89" s="65">
        <f>SUM(G82:G88)</f>
        <v>70</v>
      </c>
      <c r="H89" s="298">
        <f t="shared" si="3"/>
        <v>1</v>
      </c>
      <c r="I89" s="298"/>
      <c r="J89" s="36"/>
      <c r="K89" s="248"/>
    </row>
    <row r="90" spans="1:21" s="46" customFormat="1" ht="15.75">
      <c r="A90" s="9"/>
      <c r="B90" s="9"/>
      <c r="C90" s="158"/>
      <c r="D90" s="158"/>
      <c r="E90" s="9"/>
      <c r="F90" s="9"/>
      <c r="G90" s="237" t="s">
        <v>1813</v>
      </c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</row>
    <row r="91" spans="1:21" s="46" customFormat="1" ht="15.75">
      <c r="A91" s="301" t="s">
        <v>1785</v>
      </c>
      <c r="B91" s="301"/>
      <c r="C91" s="301"/>
      <c r="D91" s="301"/>
      <c r="E91" s="301"/>
      <c r="F91" s="301"/>
      <c r="G91" s="301"/>
      <c r="H91" s="301"/>
      <c r="I91" s="301"/>
      <c r="J91" s="301"/>
      <c r="K91" s="30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3:7" s="46" customFormat="1" ht="15.75">
      <c r="C92" s="136"/>
      <c r="D92" s="137"/>
      <c r="G92" s="120"/>
    </row>
    <row r="93" spans="3:7" s="46" customFormat="1" ht="15.75">
      <c r="C93" s="136"/>
      <c r="D93" s="137"/>
      <c r="G93" s="120"/>
    </row>
    <row r="94" spans="3:7" s="46" customFormat="1" ht="15.75">
      <c r="C94" s="136"/>
      <c r="D94" s="137"/>
      <c r="G94" s="120"/>
    </row>
    <row r="95" spans="3:7" s="46" customFormat="1" ht="15.75">
      <c r="C95" s="136"/>
      <c r="D95" s="137"/>
      <c r="G95" s="120"/>
    </row>
    <row r="96" spans="1:11" s="46" customFormat="1" ht="15.75">
      <c r="A96" s="302" t="s">
        <v>1814</v>
      </c>
      <c r="B96" s="302"/>
      <c r="C96" s="302"/>
      <c r="D96" s="302"/>
      <c r="E96" s="302"/>
      <c r="F96" s="302"/>
      <c r="G96" s="302"/>
      <c r="H96" s="302"/>
      <c r="I96" s="302"/>
      <c r="J96" s="302"/>
      <c r="K96" s="302"/>
    </row>
  </sheetData>
  <sheetProtection/>
  <mergeCells count="23">
    <mergeCell ref="A91:K91"/>
    <mergeCell ref="A96:K96"/>
    <mergeCell ref="A1:C1"/>
    <mergeCell ref="D1:K1"/>
    <mergeCell ref="A4:M4"/>
    <mergeCell ref="A2:C2"/>
    <mergeCell ref="D2:K2"/>
    <mergeCell ref="A5:M5"/>
    <mergeCell ref="A6:M6"/>
    <mergeCell ref="A7:K7"/>
    <mergeCell ref="A83:C83"/>
    <mergeCell ref="C8:D8"/>
    <mergeCell ref="H89:I89"/>
    <mergeCell ref="F80:I80"/>
    <mergeCell ref="H81:I81"/>
    <mergeCell ref="H82:I82"/>
    <mergeCell ref="H83:I83"/>
    <mergeCell ref="H84:I84"/>
    <mergeCell ref="H85:I85"/>
    <mergeCell ref="H86:I86"/>
    <mergeCell ref="H87:I87"/>
    <mergeCell ref="H88:I88"/>
    <mergeCell ref="A89:C89"/>
  </mergeCells>
  <printOptions/>
  <pageMargins left="0.43" right="0.15748031496063" top="0.196850393700787" bottom="0.236220472440945" header="0.196850393700787" footer="0.236220472440945"/>
  <pageSetup horizontalDpi="600" verticalDpi="600" orientation="portrait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79"/>
  <sheetViews>
    <sheetView tabSelected="1" zoomScalePageLayoutView="0" workbookViewId="0" topLeftCell="A53">
      <selection activeCell="D61" sqref="C9:D61"/>
    </sheetView>
  </sheetViews>
  <sheetFormatPr defaultColWidth="9.140625" defaultRowHeight="15"/>
  <cols>
    <col min="1" max="1" width="4.28125" style="2" customWidth="1"/>
    <col min="2" max="2" width="12.421875" style="2" bestFit="1" customWidth="1"/>
    <col min="3" max="3" width="18.421875" style="86" bestFit="1" customWidth="1"/>
    <col min="4" max="4" width="9.421875" style="86" customWidth="1"/>
    <col min="5" max="5" width="11.7109375" style="2" bestFit="1" customWidth="1"/>
    <col min="6" max="6" width="10.421875" style="2" customWidth="1"/>
    <col min="7" max="7" width="7.57421875" style="2" customWidth="1"/>
    <col min="8" max="8" width="7.00390625" style="2" customWidth="1"/>
    <col min="9" max="9" width="7.28125" style="2" customWidth="1"/>
    <col min="10" max="10" width="9.00390625" style="2" customWidth="1"/>
    <col min="11" max="11" width="9.7109375" style="2" customWidth="1"/>
    <col min="12" max="12" width="10.28125" style="2" customWidth="1"/>
    <col min="13" max="16384" width="9.140625" style="2" customWidth="1"/>
  </cols>
  <sheetData>
    <row r="1" spans="1:13" s="67" customFormat="1" ht="16.5">
      <c r="A1" s="306" t="s">
        <v>1</v>
      </c>
      <c r="B1" s="306"/>
      <c r="C1" s="306"/>
      <c r="D1" s="303" t="s">
        <v>2</v>
      </c>
      <c r="E1" s="303"/>
      <c r="F1" s="303"/>
      <c r="G1" s="303"/>
      <c r="H1" s="303"/>
      <c r="I1" s="303"/>
      <c r="J1" s="303"/>
      <c r="K1" s="303"/>
      <c r="L1" s="13"/>
      <c r="M1" s="13"/>
    </row>
    <row r="2" spans="1:13" s="67" customFormat="1" ht="16.5">
      <c r="A2" s="303" t="s">
        <v>0</v>
      </c>
      <c r="B2" s="303"/>
      <c r="C2" s="303"/>
      <c r="D2" s="305" t="s">
        <v>3</v>
      </c>
      <c r="E2" s="305"/>
      <c r="F2" s="305"/>
      <c r="G2" s="305"/>
      <c r="H2" s="305"/>
      <c r="I2" s="305"/>
      <c r="J2" s="305"/>
      <c r="K2" s="305"/>
      <c r="L2" s="91"/>
      <c r="M2" s="91"/>
    </row>
    <row r="3" spans="1:13" s="67" customFormat="1" ht="16.5">
      <c r="A3" s="2"/>
      <c r="B3" s="2"/>
      <c r="C3" s="86"/>
      <c r="D3" s="89"/>
      <c r="E3" s="2"/>
      <c r="F3" s="2"/>
      <c r="G3" s="66"/>
      <c r="H3" s="66"/>
      <c r="I3" s="66"/>
      <c r="J3" s="66"/>
      <c r="K3" s="2"/>
      <c r="L3" s="4"/>
      <c r="M3" s="4"/>
    </row>
    <row r="4" spans="1:13" s="67" customFormat="1" ht="16.5">
      <c r="A4" s="303" t="s">
        <v>1735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s="67" customFormat="1" ht="16.5">
      <c r="A5" s="303" t="s">
        <v>1801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 s="67" customFormat="1" ht="16.5">
      <c r="A6" s="304" t="s">
        <v>1734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</row>
    <row r="7" spans="1:13" s="67" customFormat="1" ht="16.5">
      <c r="A7" s="299" t="s">
        <v>1731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36"/>
      <c r="M7" s="36"/>
    </row>
    <row r="8" spans="1:11" s="67" customFormat="1" ht="47.25">
      <c r="A8" s="216" t="s">
        <v>1730</v>
      </c>
      <c r="B8" s="216" t="s">
        <v>1729</v>
      </c>
      <c r="C8" s="296" t="s">
        <v>1728</v>
      </c>
      <c r="D8" s="297"/>
      <c r="E8" s="216" t="s">
        <v>1738</v>
      </c>
      <c r="F8" s="216" t="s">
        <v>1727</v>
      </c>
      <c r="G8" s="231" t="s">
        <v>1795</v>
      </c>
      <c r="H8" s="231" t="s">
        <v>1796</v>
      </c>
      <c r="I8" s="232" t="s">
        <v>1797</v>
      </c>
      <c r="J8" s="233" t="s">
        <v>1798</v>
      </c>
      <c r="K8" s="233" t="s">
        <v>4</v>
      </c>
    </row>
    <row r="9" spans="1:11" s="9" customFormat="1" ht="21.75" customHeight="1">
      <c r="A9" s="99">
        <v>1</v>
      </c>
      <c r="B9" s="94" t="s">
        <v>116</v>
      </c>
      <c r="C9" s="105" t="s">
        <v>462</v>
      </c>
      <c r="D9" s="102" t="s">
        <v>238</v>
      </c>
      <c r="E9" s="99" t="s">
        <v>337</v>
      </c>
      <c r="F9" s="99" t="s">
        <v>171</v>
      </c>
      <c r="G9" s="99">
        <v>91</v>
      </c>
      <c r="H9" s="99">
        <v>89</v>
      </c>
      <c r="I9" s="256">
        <f>SUM(G9:H9)/2</f>
        <v>90</v>
      </c>
      <c r="J9" s="94" t="str">
        <f>IF(I9&gt;=90,"X SẮC",IF(I9&gt;=80,"TỐT",IF(I9&gt;=70,"KHÁ",IF(I9&gt;=60,"TB. KHÁ",IF(I9&gt;=50,"T.BÌNH",IF(I9&gt;=30,"YẾU","KÉM"))))))</f>
        <v>X SẮC</v>
      </c>
      <c r="K9" s="99"/>
    </row>
    <row r="10" spans="1:14" s="9" customFormat="1" ht="21.75" customHeight="1">
      <c r="A10" s="100">
        <v>2</v>
      </c>
      <c r="B10" s="96" t="s">
        <v>117</v>
      </c>
      <c r="C10" s="106" t="s">
        <v>463</v>
      </c>
      <c r="D10" s="103" t="s">
        <v>175</v>
      </c>
      <c r="E10" s="100" t="s">
        <v>464</v>
      </c>
      <c r="F10" s="100" t="s">
        <v>171</v>
      </c>
      <c r="G10" s="100">
        <v>0</v>
      </c>
      <c r="H10" s="100">
        <v>0</v>
      </c>
      <c r="I10" s="257">
        <f>SUM(G10:H10)/2</f>
        <v>0</v>
      </c>
      <c r="J10" s="100" t="str">
        <f>IF(I10&gt;=90,"X SẮC",IF(I10&gt;=80,"TỐT",IF(I10&gt;=70,"KHÁ",IF(I10&gt;=60,"TB. KHÁ",IF(I10&gt;=50,"T.BÌNH",IF(I10&gt;=30,"YẾU","KÉM"))))))</f>
        <v>KÉM</v>
      </c>
      <c r="K10" s="124" t="s">
        <v>34</v>
      </c>
      <c r="N10" s="9" t="s">
        <v>1802</v>
      </c>
    </row>
    <row r="11" spans="1:11" s="9" customFormat="1" ht="21.75" customHeight="1">
      <c r="A11" s="100">
        <v>3</v>
      </c>
      <c r="B11" s="96" t="s">
        <v>118</v>
      </c>
      <c r="C11" s="106" t="s">
        <v>465</v>
      </c>
      <c r="D11" s="103" t="s">
        <v>466</v>
      </c>
      <c r="E11" s="100" t="s">
        <v>467</v>
      </c>
      <c r="F11" s="100" t="s">
        <v>171</v>
      </c>
      <c r="G11" s="100">
        <v>86</v>
      </c>
      <c r="H11" s="100">
        <v>87</v>
      </c>
      <c r="I11" s="257">
        <f aca="true" t="shared" si="0" ref="I11:I61">SUM(G11:H11)/2</f>
        <v>86.5</v>
      </c>
      <c r="J11" s="100" t="str">
        <f aca="true" t="shared" si="1" ref="J11:J61">IF(I11&gt;=90,"X SẮC",IF(I11&gt;=80,"TỐT",IF(I11&gt;=70,"KHÁ",IF(I11&gt;=60,"TB. KHÁ",IF(I11&gt;=50,"T.BÌNH",IF(I11&gt;=30,"YẾU","KÉM"))))))</f>
        <v>TỐT</v>
      </c>
      <c r="K11" s="124"/>
    </row>
    <row r="12" spans="1:11" s="9" customFormat="1" ht="21.75" customHeight="1">
      <c r="A12" s="100">
        <v>4</v>
      </c>
      <c r="B12" s="96" t="s">
        <v>119</v>
      </c>
      <c r="C12" s="106" t="s">
        <v>468</v>
      </c>
      <c r="D12" s="103" t="s">
        <v>272</v>
      </c>
      <c r="E12" s="100" t="s">
        <v>469</v>
      </c>
      <c r="F12" s="100" t="s">
        <v>171</v>
      </c>
      <c r="G12" s="100">
        <v>95</v>
      </c>
      <c r="H12" s="100">
        <v>95</v>
      </c>
      <c r="I12" s="257">
        <f t="shared" si="0"/>
        <v>95</v>
      </c>
      <c r="J12" s="100" t="str">
        <f t="shared" si="1"/>
        <v>X SẮC</v>
      </c>
      <c r="K12" s="124"/>
    </row>
    <row r="13" spans="1:11" s="9" customFormat="1" ht="21.75" customHeight="1">
      <c r="A13" s="100">
        <v>5</v>
      </c>
      <c r="B13" s="96" t="s">
        <v>120</v>
      </c>
      <c r="C13" s="106" t="s">
        <v>470</v>
      </c>
      <c r="D13" s="103" t="s">
        <v>327</v>
      </c>
      <c r="E13" s="100" t="s">
        <v>369</v>
      </c>
      <c r="F13" s="100" t="s">
        <v>171</v>
      </c>
      <c r="G13" s="100">
        <v>87</v>
      </c>
      <c r="H13" s="100">
        <v>86</v>
      </c>
      <c r="I13" s="257">
        <f t="shared" si="0"/>
        <v>86.5</v>
      </c>
      <c r="J13" s="100" t="str">
        <f t="shared" si="1"/>
        <v>TỐT</v>
      </c>
      <c r="K13" s="124"/>
    </row>
    <row r="14" spans="1:14" s="9" customFormat="1" ht="21.75" customHeight="1">
      <c r="A14" s="100">
        <v>6</v>
      </c>
      <c r="B14" s="96" t="s">
        <v>121</v>
      </c>
      <c r="C14" s="106" t="s">
        <v>471</v>
      </c>
      <c r="D14" s="103" t="s">
        <v>274</v>
      </c>
      <c r="E14" s="100" t="s">
        <v>472</v>
      </c>
      <c r="F14" s="100" t="s">
        <v>171</v>
      </c>
      <c r="G14" s="100">
        <v>0</v>
      </c>
      <c r="H14" s="100">
        <v>0</v>
      </c>
      <c r="I14" s="257">
        <f t="shared" si="0"/>
        <v>0</v>
      </c>
      <c r="J14" s="100" t="str">
        <f t="shared" si="1"/>
        <v>KÉM</v>
      </c>
      <c r="K14" s="124" t="s">
        <v>34</v>
      </c>
      <c r="L14" s="48"/>
      <c r="N14" s="9" t="s">
        <v>1802</v>
      </c>
    </row>
    <row r="15" spans="1:11" s="9" customFormat="1" ht="21.75" customHeight="1">
      <c r="A15" s="100">
        <v>7</v>
      </c>
      <c r="B15" s="96" t="s">
        <v>122</v>
      </c>
      <c r="C15" s="106" t="s">
        <v>473</v>
      </c>
      <c r="D15" s="103" t="s">
        <v>474</v>
      </c>
      <c r="E15" s="100" t="s">
        <v>294</v>
      </c>
      <c r="F15" s="100" t="s">
        <v>171</v>
      </c>
      <c r="G15" s="100">
        <v>85</v>
      </c>
      <c r="H15" s="100">
        <v>88</v>
      </c>
      <c r="I15" s="257">
        <f t="shared" si="0"/>
        <v>86.5</v>
      </c>
      <c r="J15" s="100" t="str">
        <f t="shared" si="1"/>
        <v>TỐT</v>
      </c>
      <c r="K15" s="124"/>
    </row>
    <row r="16" spans="1:11" s="9" customFormat="1" ht="21.75" customHeight="1">
      <c r="A16" s="100">
        <v>8</v>
      </c>
      <c r="B16" s="96" t="s">
        <v>123</v>
      </c>
      <c r="C16" s="106" t="s">
        <v>475</v>
      </c>
      <c r="D16" s="103" t="s">
        <v>335</v>
      </c>
      <c r="E16" s="100" t="s">
        <v>476</v>
      </c>
      <c r="F16" s="100" t="s">
        <v>171</v>
      </c>
      <c r="G16" s="100">
        <v>91</v>
      </c>
      <c r="H16" s="100">
        <v>90</v>
      </c>
      <c r="I16" s="257">
        <f t="shared" si="0"/>
        <v>90.5</v>
      </c>
      <c r="J16" s="100" t="str">
        <f t="shared" si="1"/>
        <v>X SẮC</v>
      </c>
      <c r="K16" s="124"/>
    </row>
    <row r="17" spans="1:11" s="9" customFormat="1" ht="21.75" customHeight="1">
      <c r="A17" s="100">
        <v>9</v>
      </c>
      <c r="B17" s="96" t="s">
        <v>124</v>
      </c>
      <c r="C17" s="106" t="s">
        <v>477</v>
      </c>
      <c r="D17" s="103" t="s">
        <v>178</v>
      </c>
      <c r="E17" s="100" t="s">
        <v>478</v>
      </c>
      <c r="F17" s="100" t="s">
        <v>171</v>
      </c>
      <c r="G17" s="100">
        <v>85</v>
      </c>
      <c r="H17" s="100">
        <v>0</v>
      </c>
      <c r="I17" s="257">
        <f t="shared" si="0"/>
        <v>42.5</v>
      </c>
      <c r="J17" s="100" t="str">
        <f t="shared" si="1"/>
        <v>YẾU</v>
      </c>
      <c r="K17" s="124" t="s">
        <v>1090</v>
      </c>
    </row>
    <row r="18" spans="1:11" s="9" customFormat="1" ht="21.75" customHeight="1">
      <c r="A18" s="100">
        <v>10</v>
      </c>
      <c r="B18" s="96" t="s">
        <v>125</v>
      </c>
      <c r="C18" s="106" t="s">
        <v>479</v>
      </c>
      <c r="D18" s="103" t="s">
        <v>178</v>
      </c>
      <c r="E18" s="100" t="s">
        <v>480</v>
      </c>
      <c r="F18" s="100" t="s">
        <v>171</v>
      </c>
      <c r="G18" s="100">
        <v>93</v>
      </c>
      <c r="H18" s="100">
        <v>95</v>
      </c>
      <c r="I18" s="257">
        <f t="shared" si="0"/>
        <v>94</v>
      </c>
      <c r="J18" s="100" t="str">
        <f t="shared" si="1"/>
        <v>X SẮC</v>
      </c>
      <c r="K18" s="124"/>
    </row>
    <row r="19" spans="1:11" s="9" customFormat="1" ht="21.75" customHeight="1">
      <c r="A19" s="100">
        <v>11</v>
      </c>
      <c r="B19" s="96" t="s">
        <v>126</v>
      </c>
      <c r="C19" s="106" t="s">
        <v>481</v>
      </c>
      <c r="D19" s="103" t="s">
        <v>482</v>
      </c>
      <c r="E19" s="100" t="s">
        <v>194</v>
      </c>
      <c r="F19" s="100" t="s">
        <v>171</v>
      </c>
      <c r="G19" s="100">
        <v>88</v>
      </c>
      <c r="H19" s="100">
        <v>84</v>
      </c>
      <c r="I19" s="257">
        <f t="shared" si="0"/>
        <v>86</v>
      </c>
      <c r="J19" s="100" t="str">
        <f t="shared" si="1"/>
        <v>TỐT</v>
      </c>
      <c r="K19" s="124"/>
    </row>
    <row r="20" spans="1:11" s="9" customFormat="1" ht="21.75" customHeight="1">
      <c r="A20" s="100">
        <v>12</v>
      </c>
      <c r="B20" s="96" t="s">
        <v>127</v>
      </c>
      <c r="C20" s="106" t="s">
        <v>483</v>
      </c>
      <c r="D20" s="103" t="s">
        <v>279</v>
      </c>
      <c r="E20" s="100" t="s">
        <v>484</v>
      </c>
      <c r="F20" s="100" t="s">
        <v>171</v>
      </c>
      <c r="G20" s="100">
        <v>87</v>
      </c>
      <c r="H20" s="100">
        <v>86</v>
      </c>
      <c r="I20" s="257">
        <f t="shared" si="0"/>
        <v>86.5</v>
      </c>
      <c r="J20" s="100" t="str">
        <f t="shared" si="1"/>
        <v>TỐT</v>
      </c>
      <c r="K20" s="124"/>
    </row>
    <row r="21" spans="1:11" s="9" customFormat="1" ht="21.75" customHeight="1">
      <c r="A21" s="100">
        <v>13</v>
      </c>
      <c r="B21" s="96" t="s">
        <v>128</v>
      </c>
      <c r="C21" s="106" t="s">
        <v>485</v>
      </c>
      <c r="D21" s="103" t="s">
        <v>486</v>
      </c>
      <c r="E21" s="100" t="s">
        <v>487</v>
      </c>
      <c r="F21" s="100" t="s">
        <v>171</v>
      </c>
      <c r="G21" s="100">
        <v>89</v>
      </c>
      <c r="H21" s="100">
        <v>72</v>
      </c>
      <c r="I21" s="257">
        <f t="shared" si="0"/>
        <v>80.5</v>
      </c>
      <c r="J21" s="100" t="str">
        <f t="shared" si="1"/>
        <v>TỐT</v>
      </c>
      <c r="K21" s="124"/>
    </row>
    <row r="22" spans="1:11" s="9" customFormat="1" ht="21.75" customHeight="1">
      <c r="A22" s="100">
        <v>14</v>
      </c>
      <c r="B22" s="96" t="s">
        <v>129</v>
      </c>
      <c r="C22" s="106" t="s">
        <v>488</v>
      </c>
      <c r="D22" s="103" t="s">
        <v>489</v>
      </c>
      <c r="E22" s="100" t="s">
        <v>490</v>
      </c>
      <c r="F22" s="100" t="s">
        <v>171</v>
      </c>
      <c r="G22" s="100">
        <v>88</v>
      </c>
      <c r="H22" s="100">
        <v>90</v>
      </c>
      <c r="I22" s="257">
        <f t="shared" si="0"/>
        <v>89</v>
      </c>
      <c r="J22" s="100" t="str">
        <f t="shared" si="1"/>
        <v>TỐT</v>
      </c>
      <c r="K22" s="124"/>
    </row>
    <row r="23" spans="1:11" s="9" customFormat="1" ht="21.75" customHeight="1">
      <c r="A23" s="100">
        <v>15</v>
      </c>
      <c r="B23" s="96" t="s">
        <v>130</v>
      </c>
      <c r="C23" s="106" t="s">
        <v>491</v>
      </c>
      <c r="D23" s="103" t="s">
        <v>492</v>
      </c>
      <c r="E23" s="100" t="s">
        <v>493</v>
      </c>
      <c r="F23" s="100" t="s">
        <v>171</v>
      </c>
      <c r="G23" s="100">
        <v>85</v>
      </c>
      <c r="H23" s="100">
        <v>89</v>
      </c>
      <c r="I23" s="257">
        <f t="shared" si="0"/>
        <v>87</v>
      </c>
      <c r="J23" s="100" t="str">
        <f t="shared" si="1"/>
        <v>TỐT</v>
      </c>
      <c r="K23" s="124"/>
    </row>
    <row r="24" spans="1:11" s="9" customFormat="1" ht="21.75" customHeight="1">
      <c r="A24" s="100">
        <v>16</v>
      </c>
      <c r="B24" s="96" t="s">
        <v>131</v>
      </c>
      <c r="C24" s="106" t="s">
        <v>494</v>
      </c>
      <c r="D24" s="103" t="s">
        <v>495</v>
      </c>
      <c r="E24" s="100" t="s">
        <v>194</v>
      </c>
      <c r="F24" s="100" t="s">
        <v>171</v>
      </c>
      <c r="G24" s="100">
        <v>90</v>
      </c>
      <c r="H24" s="100">
        <v>0</v>
      </c>
      <c r="I24" s="257">
        <f t="shared" si="0"/>
        <v>45</v>
      </c>
      <c r="J24" s="100" t="str">
        <f t="shared" si="1"/>
        <v>YẾU</v>
      </c>
      <c r="K24" s="124"/>
    </row>
    <row r="25" spans="1:14" s="16" customFormat="1" ht="21.75" customHeight="1">
      <c r="A25" s="100">
        <v>17</v>
      </c>
      <c r="B25" s="96" t="s">
        <v>132</v>
      </c>
      <c r="C25" s="106" t="s">
        <v>496</v>
      </c>
      <c r="D25" s="103" t="s">
        <v>202</v>
      </c>
      <c r="E25" s="100" t="s">
        <v>284</v>
      </c>
      <c r="F25" s="100" t="s">
        <v>171</v>
      </c>
      <c r="G25" s="100">
        <v>85</v>
      </c>
      <c r="H25" s="100">
        <v>86</v>
      </c>
      <c r="I25" s="257">
        <f t="shared" si="0"/>
        <v>85.5</v>
      </c>
      <c r="J25" s="100" t="str">
        <f t="shared" si="1"/>
        <v>TỐT</v>
      </c>
      <c r="K25" s="124"/>
      <c r="N25" s="9"/>
    </row>
    <row r="26" spans="1:14" s="16" customFormat="1" ht="21.75" customHeight="1">
      <c r="A26" s="100">
        <v>18</v>
      </c>
      <c r="B26" s="96" t="s">
        <v>133</v>
      </c>
      <c r="C26" s="106" t="s">
        <v>497</v>
      </c>
      <c r="D26" s="103" t="s">
        <v>202</v>
      </c>
      <c r="E26" s="100" t="s">
        <v>498</v>
      </c>
      <c r="F26" s="100" t="s">
        <v>171</v>
      </c>
      <c r="G26" s="100">
        <v>0</v>
      </c>
      <c r="H26" s="100">
        <v>0</v>
      </c>
      <c r="I26" s="257">
        <f t="shared" si="0"/>
        <v>0</v>
      </c>
      <c r="J26" s="100" t="str">
        <f t="shared" si="1"/>
        <v>KÉM</v>
      </c>
      <c r="K26" s="124"/>
      <c r="N26" s="9"/>
    </row>
    <row r="27" spans="1:14" s="16" customFormat="1" ht="21.75" customHeight="1">
      <c r="A27" s="100">
        <v>19</v>
      </c>
      <c r="B27" s="96" t="s">
        <v>134</v>
      </c>
      <c r="C27" s="106" t="s">
        <v>499</v>
      </c>
      <c r="D27" s="103" t="s">
        <v>500</v>
      </c>
      <c r="E27" s="100" t="s">
        <v>501</v>
      </c>
      <c r="F27" s="100" t="s">
        <v>171</v>
      </c>
      <c r="G27" s="100">
        <v>86</v>
      </c>
      <c r="H27" s="100">
        <v>0</v>
      </c>
      <c r="I27" s="257">
        <f t="shared" si="0"/>
        <v>43</v>
      </c>
      <c r="J27" s="100" t="str">
        <f t="shared" si="1"/>
        <v>YẾU</v>
      </c>
      <c r="K27" s="124"/>
      <c r="N27" s="9"/>
    </row>
    <row r="28" spans="1:14" s="16" customFormat="1" ht="21.75" customHeight="1">
      <c r="A28" s="100">
        <v>20</v>
      </c>
      <c r="B28" s="96" t="s">
        <v>135</v>
      </c>
      <c r="C28" s="106" t="s">
        <v>502</v>
      </c>
      <c r="D28" s="103" t="s">
        <v>207</v>
      </c>
      <c r="E28" s="100" t="s">
        <v>503</v>
      </c>
      <c r="F28" s="100" t="s">
        <v>171</v>
      </c>
      <c r="G28" s="100">
        <v>0</v>
      </c>
      <c r="H28" s="100">
        <v>0</v>
      </c>
      <c r="I28" s="257">
        <f t="shared" si="0"/>
        <v>0</v>
      </c>
      <c r="J28" s="100" t="str">
        <f t="shared" si="1"/>
        <v>KÉM</v>
      </c>
      <c r="K28" s="124" t="s">
        <v>34</v>
      </c>
      <c r="N28" s="9" t="s">
        <v>1802</v>
      </c>
    </row>
    <row r="29" spans="1:14" s="16" customFormat="1" ht="21.75" customHeight="1">
      <c r="A29" s="100">
        <v>21</v>
      </c>
      <c r="B29" s="96" t="s">
        <v>136</v>
      </c>
      <c r="C29" s="106" t="s">
        <v>504</v>
      </c>
      <c r="D29" s="103" t="s">
        <v>505</v>
      </c>
      <c r="E29" s="100" t="s">
        <v>506</v>
      </c>
      <c r="F29" s="100" t="s">
        <v>171</v>
      </c>
      <c r="G29" s="100">
        <v>88</v>
      </c>
      <c r="H29" s="100">
        <v>88</v>
      </c>
      <c r="I29" s="257">
        <f t="shared" si="0"/>
        <v>88</v>
      </c>
      <c r="J29" s="100" t="str">
        <f t="shared" si="1"/>
        <v>TỐT</v>
      </c>
      <c r="K29" s="124"/>
      <c r="N29" s="9"/>
    </row>
    <row r="30" spans="1:14" s="16" customFormat="1" ht="21.75" customHeight="1">
      <c r="A30" s="100">
        <v>22</v>
      </c>
      <c r="B30" s="96" t="s">
        <v>137</v>
      </c>
      <c r="C30" s="106" t="s">
        <v>507</v>
      </c>
      <c r="D30" s="103" t="s">
        <v>508</v>
      </c>
      <c r="E30" s="100" t="s">
        <v>509</v>
      </c>
      <c r="F30" s="100" t="s">
        <v>171</v>
      </c>
      <c r="G30" s="100">
        <v>90</v>
      </c>
      <c r="H30" s="100">
        <v>90</v>
      </c>
      <c r="I30" s="257">
        <f t="shared" si="0"/>
        <v>90</v>
      </c>
      <c r="J30" s="100" t="str">
        <f t="shared" si="1"/>
        <v>X SẮC</v>
      </c>
      <c r="K30" s="124"/>
      <c r="N30" s="9"/>
    </row>
    <row r="31" spans="1:14" s="16" customFormat="1" ht="21.75" customHeight="1">
      <c r="A31" s="100">
        <v>23</v>
      </c>
      <c r="B31" s="96" t="s">
        <v>138</v>
      </c>
      <c r="C31" s="106" t="s">
        <v>510</v>
      </c>
      <c r="D31" s="103" t="s">
        <v>508</v>
      </c>
      <c r="E31" s="100" t="s">
        <v>511</v>
      </c>
      <c r="F31" s="100" t="s">
        <v>171</v>
      </c>
      <c r="G31" s="100">
        <v>93</v>
      </c>
      <c r="H31" s="100">
        <v>91</v>
      </c>
      <c r="I31" s="257">
        <f t="shared" si="0"/>
        <v>92</v>
      </c>
      <c r="J31" s="100" t="str">
        <f t="shared" si="1"/>
        <v>X SẮC</v>
      </c>
      <c r="K31" s="124"/>
      <c r="N31" s="9"/>
    </row>
    <row r="32" spans="1:14" s="16" customFormat="1" ht="21.75" customHeight="1">
      <c r="A32" s="100">
        <v>24</v>
      </c>
      <c r="B32" s="96" t="s">
        <v>139</v>
      </c>
      <c r="C32" s="106" t="s">
        <v>512</v>
      </c>
      <c r="D32" s="103" t="s">
        <v>513</v>
      </c>
      <c r="E32" s="100" t="s">
        <v>432</v>
      </c>
      <c r="F32" s="100" t="s">
        <v>171</v>
      </c>
      <c r="G32" s="100">
        <v>88</v>
      </c>
      <c r="H32" s="100">
        <v>87</v>
      </c>
      <c r="I32" s="257">
        <f t="shared" si="0"/>
        <v>87.5</v>
      </c>
      <c r="J32" s="100" t="str">
        <f t="shared" si="1"/>
        <v>TỐT</v>
      </c>
      <c r="K32" s="124"/>
      <c r="N32" s="9"/>
    </row>
    <row r="33" spans="1:14" s="16" customFormat="1" ht="21.75" customHeight="1">
      <c r="A33" s="100">
        <v>25</v>
      </c>
      <c r="B33" s="96" t="s">
        <v>140</v>
      </c>
      <c r="C33" s="106" t="s">
        <v>510</v>
      </c>
      <c r="D33" s="103" t="s">
        <v>514</v>
      </c>
      <c r="E33" s="100" t="s">
        <v>515</v>
      </c>
      <c r="F33" s="100" t="s">
        <v>171</v>
      </c>
      <c r="G33" s="100">
        <v>73</v>
      </c>
      <c r="H33" s="100">
        <v>91</v>
      </c>
      <c r="I33" s="257">
        <f t="shared" si="0"/>
        <v>82</v>
      </c>
      <c r="J33" s="100" t="str">
        <f t="shared" si="1"/>
        <v>TỐT</v>
      </c>
      <c r="K33" s="124"/>
      <c r="N33" s="9"/>
    </row>
    <row r="34" spans="1:14" s="16" customFormat="1" ht="21.75" customHeight="1">
      <c r="A34" s="100">
        <v>26</v>
      </c>
      <c r="B34" s="96" t="s">
        <v>141</v>
      </c>
      <c r="C34" s="106" t="s">
        <v>516</v>
      </c>
      <c r="D34" s="103" t="s">
        <v>216</v>
      </c>
      <c r="E34" s="100" t="s">
        <v>517</v>
      </c>
      <c r="F34" s="100" t="s">
        <v>171</v>
      </c>
      <c r="G34" s="100">
        <v>0</v>
      </c>
      <c r="H34" s="100">
        <v>0</v>
      </c>
      <c r="I34" s="257">
        <f t="shared" si="0"/>
        <v>0</v>
      </c>
      <c r="J34" s="100" t="str">
        <f t="shared" si="1"/>
        <v>KÉM</v>
      </c>
      <c r="K34" s="124" t="s">
        <v>34</v>
      </c>
      <c r="N34" s="9" t="s">
        <v>1802</v>
      </c>
    </row>
    <row r="35" spans="1:14" s="16" customFormat="1" ht="21.75" customHeight="1">
      <c r="A35" s="100">
        <v>27</v>
      </c>
      <c r="B35" s="96" t="s">
        <v>142</v>
      </c>
      <c r="C35" s="106" t="s">
        <v>518</v>
      </c>
      <c r="D35" s="103" t="s">
        <v>256</v>
      </c>
      <c r="E35" s="100" t="s">
        <v>245</v>
      </c>
      <c r="F35" s="100" t="s">
        <v>171</v>
      </c>
      <c r="G35" s="100">
        <v>92</v>
      </c>
      <c r="H35" s="100">
        <v>89</v>
      </c>
      <c r="I35" s="257">
        <f t="shared" si="0"/>
        <v>90.5</v>
      </c>
      <c r="J35" s="100" t="str">
        <f t="shared" si="1"/>
        <v>X SẮC</v>
      </c>
      <c r="K35" s="124"/>
      <c r="N35" s="9"/>
    </row>
    <row r="36" spans="1:14" s="16" customFormat="1" ht="21.75" customHeight="1">
      <c r="A36" s="100">
        <v>28</v>
      </c>
      <c r="B36" s="96" t="s">
        <v>143</v>
      </c>
      <c r="C36" s="106" t="s">
        <v>519</v>
      </c>
      <c r="D36" s="103" t="s">
        <v>256</v>
      </c>
      <c r="E36" s="100" t="s">
        <v>520</v>
      </c>
      <c r="F36" s="100" t="s">
        <v>171</v>
      </c>
      <c r="G36" s="100">
        <v>85</v>
      </c>
      <c r="H36" s="100">
        <v>88</v>
      </c>
      <c r="I36" s="257">
        <f t="shared" si="0"/>
        <v>86.5</v>
      </c>
      <c r="J36" s="100" t="str">
        <f t="shared" si="1"/>
        <v>TỐT</v>
      </c>
      <c r="K36" s="124"/>
      <c r="N36" s="9"/>
    </row>
    <row r="37" spans="1:14" s="16" customFormat="1" ht="21.75" customHeight="1">
      <c r="A37" s="100">
        <v>29</v>
      </c>
      <c r="B37" s="96" t="s">
        <v>144</v>
      </c>
      <c r="C37" s="106" t="s">
        <v>521</v>
      </c>
      <c r="D37" s="103" t="s">
        <v>256</v>
      </c>
      <c r="E37" s="100" t="s">
        <v>522</v>
      </c>
      <c r="F37" s="100" t="s">
        <v>171</v>
      </c>
      <c r="G37" s="100">
        <v>85</v>
      </c>
      <c r="H37" s="100">
        <v>87</v>
      </c>
      <c r="I37" s="257">
        <f t="shared" si="0"/>
        <v>86</v>
      </c>
      <c r="J37" s="100" t="str">
        <f t="shared" si="1"/>
        <v>TỐT</v>
      </c>
      <c r="K37" s="124"/>
      <c r="N37" s="9"/>
    </row>
    <row r="38" spans="1:14" s="16" customFormat="1" ht="21.75" customHeight="1">
      <c r="A38" s="100">
        <v>30</v>
      </c>
      <c r="B38" s="96" t="s">
        <v>145</v>
      </c>
      <c r="C38" s="106" t="s">
        <v>246</v>
      </c>
      <c r="D38" s="103" t="s">
        <v>256</v>
      </c>
      <c r="E38" s="100" t="s">
        <v>523</v>
      </c>
      <c r="F38" s="100" t="s">
        <v>171</v>
      </c>
      <c r="G38" s="100">
        <v>85</v>
      </c>
      <c r="H38" s="100">
        <v>89</v>
      </c>
      <c r="I38" s="257">
        <f t="shared" si="0"/>
        <v>87</v>
      </c>
      <c r="J38" s="100" t="str">
        <f t="shared" si="1"/>
        <v>TỐT</v>
      </c>
      <c r="K38" s="124"/>
      <c r="N38" s="9"/>
    </row>
    <row r="39" spans="1:14" s="16" customFormat="1" ht="21.75" customHeight="1">
      <c r="A39" s="100">
        <v>31</v>
      </c>
      <c r="B39" s="96" t="s">
        <v>146</v>
      </c>
      <c r="C39" s="106" t="s">
        <v>198</v>
      </c>
      <c r="D39" s="103" t="s">
        <v>524</v>
      </c>
      <c r="E39" s="100" t="s">
        <v>525</v>
      </c>
      <c r="F39" s="100" t="s">
        <v>171</v>
      </c>
      <c r="G39" s="100">
        <v>93</v>
      </c>
      <c r="H39" s="100">
        <v>95</v>
      </c>
      <c r="I39" s="257">
        <f t="shared" si="0"/>
        <v>94</v>
      </c>
      <c r="J39" s="100" t="str">
        <f t="shared" si="1"/>
        <v>X SẮC</v>
      </c>
      <c r="K39" s="124"/>
      <c r="N39" s="9"/>
    </row>
    <row r="40" spans="1:14" s="16" customFormat="1" ht="21.75" customHeight="1">
      <c r="A40" s="100">
        <v>32</v>
      </c>
      <c r="B40" s="96" t="s">
        <v>147</v>
      </c>
      <c r="C40" s="106" t="s">
        <v>526</v>
      </c>
      <c r="D40" s="103" t="s">
        <v>295</v>
      </c>
      <c r="E40" s="100" t="s">
        <v>527</v>
      </c>
      <c r="F40" s="100" t="s">
        <v>171</v>
      </c>
      <c r="G40" s="100">
        <v>85</v>
      </c>
      <c r="H40" s="100">
        <v>87</v>
      </c>
      <c r="I40" s="257">
        <f t="shared" si="0"/>
        <v>86</v>
      </c>
      <c r="J40" s="100" t="str">
        <f t="shared" si="1"/>
        <v>TỐT</v>
      </c>
      <c r="K40" s="124"/>
      <c r="N40" s="9"/>
    </row>
    <row r="41" spans="1:14" s="16" customFormat="1" ht="21.75" customHeight="1">
      <c r="A41" s="100">
        <v>33</v>
      </c>
      <c r="B41" s="96" t="s">
        <v>148</v>
      </c>
      <c r="C41" s="106" t="s">
        <v>528</v>
      </c>
      <c r="D41" s="103" t="s">
        <v>529</v>
      </c>
      <c r="E41" s="100" t="s">
        <v>530</v>
      </c>
      <c r="F41" s="100" t="s">
        <v>171</v>
      </c>
      <c r="G41" s="100">
        <v>88</v>
      </c>
      <c r="H41" s="100">
        <v>88</v>
      </c>
      <c r="I41" s="257">
        <f t="shared" si="0"/>
        <v>88</v>
      </c>
      <c r="J41" s="100" t="str">
        <f t="shared" si="1"/>
        <v>TỐT</v>
      </c>
      <c r="K41" s="124"/>
      <c r="N41" s="9"/>
    </row>
    <row r="42" spans="1:14" s="16" customFormat="1" ht="21.75" customHeight="1">
      <c r="A42" s="100">
        <v>34</v>
      </c>
      <c r="B42" s="96" t="s">
        <v>149</v>
      </c>
      <c r="C42" s="106" t="s">
        <v>531</v>
      </c>
      <c r="D42" s="103" t="s">
        <v>300</v>
      </c>
      <c r="E42" s="100" t="s">
        <v>409</v>
      </c>
      <c r="F42" s="100" t="s">
        <v>171</v>
      </c>
      <c r="G42" s="100">
        <v>0</v>
      </c>
      <c r="H42" s="100">
        <v>0</v>
      </c>
      <c r="I42" s="257">
        <f t="shared" si="0"/>
        <v>0</v>
      </c>
      <c r="J42" s="100" t="str">
        <f t="shared" si="1"/>
        <v>KÉM</v>
      </c>
      <c r="K42" s="124" t="s">
        <v>34</v>
      </c>
      <c r="N42" s="9" t="s">
        <v>1802</v>
      </c>
    </row>
    <row r="43" spans="1:14" s="16" customFormat="1" ht="21.75" customHeight="1">
      <c r="A43" s="100">
        <v>35</v>
      </c>
      <c r="B43" s="96" t="s">
        <v>150</v>
      </c>
      <c r="C43" s="106" t="s">
        <v>532</v>
      </c>
      <c r="D43" s="103" t="s">
        <v>222</v>
      </c>
      <c r="E43" s="100" t="s">
        <v>533</v>
      </c>
      <c r="F43" s="100" t="s">
        <v>171</v>
      </c>
      <c r="G43" s="100">
        <v>93</v>
      </c>
      <c r="H43" s="100">
        <v>89</v>
      </c>
      <c r="I43" s="257">
        <f t="shared" si="0"/>
        <v>91</v>
      </c>
      <c r="J43" s="100" t="str">
        <f t="shared" si="1"/>
        <v>X SẮC</v>
      </c>
      <c r="K43" s="124"/>
      <c r="N43" s="9"/>
    </row>
    <row r="44" spans="1:14" s="16" customFormat="1" ht="21.75" customHeight="1">
      <c r="A44" s="100">
        <v>36</v>
      </c>
      <c r="B44" s="96" t="s">
        <v>151</v>
      </c>
      <c r="C44" s="106" t="s">
        <v>534</v>
      </c>
      <c r="D44" s="103" t="s">
        <v>535</v>
      </c>
      <c r="E44" s="100" t="s">
        <v>536</v>
      </c>
      <c r="F44" s="100" t="s">
        <v>171</v>
      </c>
      <c r="G44" s="100">
        <v>73</v>
      </c>
      <c r="H44" s="100">
        <v>0</v>
      </c>
      <c r="I44" s="257">
        <f t="shared" si="0"/>
        <v>36.5</v>
      </c>
      <c r="J44" s="100" t="str">
        <f t="shared" si="1"/>
        <v>YẾU</v>
      </c>
      <c r="K44" s="124"/>
      <c r="N44" s="9"/>
    </row>
    <row r="45" spans="1:14" s="16" customFormat="1" ht="21.75" customHeight="1">
      <c r="A45" s="100">
        <v>37</v>
      </c>
      <c r="B45" s="96" t="s">
        <v>152</v>
      </c>
      <c r="C45" s="106" t="s">
        <v>537</v>
      </c>
      <c r="D45" s="103" t="s">
        <v>258</v>
      </c>
      <c r="E45" s="100" t="s">
        <v>538</v>
      </c>
      <c r="F45" s="100" t="s">
        <v>171</v>
      </c>
      <c r="G45" s="100">
        <v>80</v>
      </c>
      <c r="H45" s="100">
        <v>89</v>
      </c>
      <c r="I45" s="257">
        <f t="shared" si="0"/>
        <v>84.5</v>
      </c>
      <c r="J45" s="100" t="str">
        <f t="shared" si="1"/>
        <v>TỐT</v>
      </c>
      <c r="K45" s="124"/>
      <c r="N45" s="9"/>
    </row>
    <row r="46" spans="1:14" s="16" customFormat="1" ht="21.75" customHeight="1">
      <c r="A46" s="100">
        <v>38</v>
      </c>
      <c r="B46" s="96" t="s">
        <v>153</v>
      </c>
      <c r="C46" s="106" t="s">
        <v>539</v>
      </c>
      <c r="D46" s="103" t="s">
        <v>258</v>
      </c>
      <c r="E46" s="100" t="s">
        <v>540</v>
      </c>
      <c r="F46" s="100" t="s">
        <v>171</v>
      </c>
      <c r="G46" s="100">
        <v>85</v>
      </c>
      <c r="H46" s="100">
        <v>89</v>
      </c>
      <c r="I46" s="257">
        <f t="shared" si="0"/>
        <v>87</v>
      </c>
      <c r="J46" s="100" t="str">
        <f t="shared" si="1"/>
        <v>TỐT</v>
      </c>
      <c r="K46" s="124"/>
      <c r="N46" s="9"/>
    </row>
    <row r="47" spans="1:14" s="16" customFormat="1" ht="21.75" customHeight="1">
      <c r="A47" s="100">
        <v>39</v>
      </c>
      <c r="B47" s="96" t="s">
        <v>154</v>
      </c>
      <c r="C47" s="106" t="s">
        <v>541</v>
      </c>
      <c r="D47" s="103" t="s">
        <v>542</v>
      </c>
      <c r="E47" s="100" t="s">
        <v>543</v>
      </c>
      <c r="F47" s="100" t="s">
        <v>171</v>
      </c>
      <c r="G47" s="100">
        <v>83</v>
      </c>
      <c r="H47" s="100">
        <v>89</v>
      </c>
      <c r="I47" s="257">
        <f t="shared" si="0"/>
        <v>86</v>
      </c>
      <c r="J47" s="100" t="str">
        <f t="shared" si="1"/>
        <v>TỐT</v>
      </c>
      <c r="K47" s="124"/>
      <c r="N47" s="9"/>
    </row>
    <row r="48" spans="1:14" s="16" customFormat="1" ht="21.75" customHeight="1">
      <c r="A48" s="100">
        <v>40</v>
      </c>
      <c r="B48" s="96" t="s">
        <v>155</v>
      </c>
      <c r="C48" s="106" t="s">
        <v>253</v>
      </c>
      <c r="D48" s="103" t="s">
        <v>544</v>
      </c>
      <c r="E48" s="100" t="s">
        <v>545</v>
      </c>
      <c r="F48" s="100" t="s">
        <v>171</v>
      </c>
      <c r="G48" s="100">
        <v>88</v>
      </c>
      <c r="H48" s="100">
        <v>88</v>
      </c>
      <c r="I48" s="257">
        <f t="shared" si="0"/>
        <v>88</v>
      </c>
      <c r="J48" s="100" t="str">
        <f t="shared" si="1"/>
        <v>TỐT</v>
      </c>
      <c r="K48" s="124"/>
      <c r="N48" s="9"/>
    </row>
    <row r="49" spans="1:14" s="16" customFormat="1" ht="21.75" customHeight="1">
      <c r="A49" s="100">
        <v>41</v>
      </c>
      <c r="B49" s="96" t="s">
        <v>156</v>
      </c>
      <c r="C49" s="106" t="s">
        <v>546</v>
      </c>
      <c r="D49" s="103" t="s">
        <v>225</v>
      </c>
      <c r="E49" s="100" t="s">
        <v>406</v>
      </c>
      <c r="F49" s="100" t="s">
        <v>171</v>
      </c>
      <c r="G49" s="100">
        <v>92</v>
      </c>
      <c r="H49" s="100">
        <v>90</v>
      </c>
      <c r="I49" s="257">
        <f t="shared" si="0"/>
        <v>91</v>
      </c>
      <c r="J49" s="100" t="str">
        <f t="shared" si="1"/>
        <v>X SẮC</v>
      </c>
      <c r="K49" s="124"/>
      <c r="N49" s="9"/>
    </row>
    <row r="50" spans="1:14" s="16" customFormat="1" ht="21.75" customHeight="1">
      <c r="A50" s="100">
        <v>42</v>
      </c>
      <c r="B50" s="96" t="s">
        <v>157</v>
      </c>
      <c r="C50" s="106" t="s">
        <v>510</v>
      </c>
      <c r="D50" s="103" t="s">
        <v>225</v>
      </c>
      <c r="E50" s="100" t="s">
        <v>547</v>
      </c>
      <c r="F50" s="100" t="s">
        <v>171</v>
      </c>
      <c r="G50" s="100">
        <v>89</v>
      </c>
      <c r="H50" s="100">
        <v>89</v>
      </c>
      <c r="I50" s="257">
        <f t="shared" si="0"/>
        <v>89</v>
      </c>
      <c r="J50" s="100" t="str">
        <f t="shared" si="1"/>
        <v>TỐT</v>
      </c>
      <c r="K50" s="124"/>
      <c r="N50" s="9"/>
    </row>
    <row r="51" spans="1:14" s="16" customFormat="1" ht="21.75" customHeight="1">
      <c r="A51" s="100">
        <v>43</v>
      </c>
      <c r="B51" s="96" t="s">
        <v>158</v>
      </c>
      <c r="C51" s="106" t="s">
        <v>548</v>
      </c>
      <c r="D51" s="103" t="s">
        <v>225</v>
      </c>
      <c r="E51" s="100" t="s">
        <v>397</v>
      </c>
      <c r="F51" s="100" t="s">
        <v>171</v>
      </c>
      <c r="G51" s="100">
        <v>86</v>
      </c>
      <c r="H51" s="100">
        <v>86</v>
      </c>
      <c r="I51" s="257">
        <f t="shared" si="0"/>
        <v>86</v>
      </c>
      <c r="J51" s="100" t="str">
        <f t="shared" si="1"/>
        <v>TỐT</v>
      </c>
      <c r="K51" s="124"/>
      <c r="N51" s="9"/>
    </row>
    <row r="52" spans="1:14" s="16" customFormat="1" ht="21.75" customHeight="1">
      <c r="A52" s="100">
        <v>44</v>
      </c>
      <c r="B52" s="96" t="s">
        <v>159</v>
      </c>
      <c r="C52" s="106" t="s">
        <v>549</v>
      </c>
      <c r="D52" s="103" t="s">
        <v>550</v>
      </c>
      <c r="E52" s="100" t="s">
        <v>323</v>
      </c>
      <c r="F52" s="100" t="s">
        <v>171</v>
      </c>
      <c r="G52" s="100">
        <v>88</v>
      </c>
      <c r="H52" s="100">
        <v>89</v>
      </c>
      <c r="I52" s="257">
        <f t="shared" si="0"/>
        <v>88.5</v>
      </c>
      <c r="J52" s="100" t="str">
        <f t="shared" si="1"/>
        <v>TỐT</v>
      </c>
      <c r="K52" s="124"/>
      <c r="N52" s="9"/>
    </row>
    <row r="53" spans="1:14" s="16" customFormat="1" ht="21.75" customHeight="1">
      <c r="A53" s="100">
        <v>45</v>
      </c>
      <c r="B53" s="96" t="s">
        <v>161</v>
      </c>
      <c r="C53" s="106" t="s">
        <v>552</v>
      </c>
      <c r="D53" s="103" t="s">
        <v>229</v>
      </c>
      <c r="E53" s="100" t="s">
        <v>450</v>
      </c>
      <c r="F53" s="100" t="s">
        <v>171</v>
      </c>
      <c r="G53" s="100">
        <v>82</v>
      </c>
      <c r="H53" s="100">
        <v>90</v>
      </c>
      <c r="I53" s="257">
        <f t="shared" si="0"/>
        <v>86</v>
      </c>
      <c r="J53" s="100" t="str">
        <f t="shared" si="1"/>
        <v>TỐT</v>
      </c>
      <c r="K53" s="124"/>
      <c r="N53" s="9"/>
    </row>
    <row r="54" spans="1:14" s="16" customFormat="1" ht="21.75" customHeight="1">
      <c r="A54" s="100">
        <v>46</v>
      </c>
      <c r="B54" s="96" t="s">
        <v>162</v>
      </c>
      <c r="C54" s="106" t="s">
        <v>553</v>
      </c>
      <c r="D54" s="103" t="s">
        <v>554</v>
      </c>
      <c r="E54" s="100" t="s">
        <v>555</v>
      </c>
      <c r="F54" s="100" t="s">
        <v>171</v>
      </c>
      <c r="G54" s="100">
        <v>85</v>
      </c>
      <c r="H54" s="100">
        <v>88</v>
      </c>
      <c r="I54" s="257">
        <f t="shared" si="0"/>
        <v>86.5</v>
      </c>
      <c r="J54" s="100" t="str">
        <f t="shared" si="1"/>
        <v>TỐT</v>
      </c>
      <c r="K54" s="124"/>
      <c r="N54" s="9"/>
    </row>
    <row r="55" spans="1:14" s="16" customFormat="1" ht="21.75" customHeight="1">
      <c r="A55" s="100">
        <v>47</v>
      </c>
      <c r="B55" s="96" t="s">
        <v>163</v>
      </c>
      <c r="C55" s="106" t="s">
        <v>556</v>
      </c>
      <c r="D55" s="103" t="s">
        <v>232</v>
      </c>
      <c r="E55" s="100" t="s">
        <v>557</v>
      </c>
      <c r="F55" s="100" t="s">
        <v>171</v>
      </c>
      <c r="G55" s="100">
        <v>88</v>
      </c>
      <c r="H55" s="100">
        <v>88</v>
      </c>
      <c r="I55" s="257">
        <f t="shared" si="0"/>
        <v>88</v>
      </c>
      <c r="J55" s="100" t="str">
        <f t="shared" si="1"/>
        <v>TỐT</v>
      </c>
      <c r="K55" s="124"/>
      <c r="N55" s="9"/>
    </row>
    <row r="56" spans="1:14" s="16" customFormat="1" ht="21.75" customHeight="1">
      <c r="A56" s="100">
        <v>48</v>
      </c>
      <c r="B56" s="96" t="s">
        <v>164</v>
      </c>
      <c r="C56" s="106" t="s">
        <v>558</v>
      </c>
      <c r="D56" s="103" t="s">
        <v>263</v>
      </c>
      <c r="E56" s="100" t="s">
        <v>559</v>
      </c>
      <c r="F56" s="100" t="s">
        <v>171</v>
      </c>
      <c r="G56" s="100">
        <v>90</v>
      </c>
      <c r="H56" s="100">
        <v>89</v>
      </c>
      <c r="I56" s="257">
        <f t="shared" si="0"/>
        <v>89.5</v>
      </c>
      <c r="J56" s="100" t="str">
        <f t="shared" si="1"/>
        <v>TỐT</v>
      </c>
      <c r="K56" s="124"/>
      <c r="N56" s="9"/>
    </row>
    <row r="57" spans="1:14" s="16" customFormat="1" ht="21.75" customHeight="1">
      <c r="A57" s="100">
        <v>49</v>
      </c>
      <c r="B57" s="96">
        <v>1921331908</v>
      </c>
      <c r="C57" s="106" t="s">
        <v>560</v>
      </c>
      <c r="D57" s="103" t="s">
        <v>449</v>
      </c>
      <c r="E57" s="100" t="s">
        <v>561</v>
      </c>
      <c r="F57" s="100" t="s">
        <v>171</v>
      </c>
      <c r="G57" s="100">
        <v>85</v>
      </c>
      <c r="H57" s="100">
        <v>89</v>
      </c>
      <c r="I57" s="257">
        <f t="shared" si="0"/>
        <v>87</v>
      </c>
      <c r="J57" s="100" t="str">
        <f t="shared" si="1"/>
        <v>TỐT</v>
      </c>
      <c r="K57" s="124"/>
      <c r="N57" s="9"/>
    </row>
    <row r="58" spans="1:14" s="16" customFormat="1" ht="21.75" customHeight="1">
      <c r="A58" s="100">
        <v>50</v>
      </c>
      <c r="B58" s="96">
        <v>1820254906</v>
      </c>
      <c r="C58" s="106" t="s">
        <v>860</v>
      </c>
      <c r="D58" s="103" t="s">
        <v>861</v>
      </c>
      <c r="E58" s="100" t="s">
        <v>1736</v>
      </c>
      <c r="F58" s="100" t="s">
        <v>171</v>
      </c>
      <c r="G58" s="100">
        <v>89</v>
      </c>
      <c r="H58" s="100">
        <v>89</v>
      </c>
      <c r="I58" s="257">
        <f t="shared" si="0"/>
        <v>89</v>
      </c>
      <c r="J58" s="100" t="str">
        <f t="shared" si="1"/>
        <v>TỐT</v>
      </c>
      <c r="K58" s="124"/>
      <c r="N58" s="9"/>
    </row>
    <row r="59" spans="1:14" s="16" customFormat="1" ht="21.75" customHeight="1">
      <c r="A59" s="100">
        <v>51</v>
      </c>
      <c r="B59" s="96">
        <v>1920330972</v>
      </c>
      <c r="C59" s="106" t="s">
        <v>1194</v>
      </c>
      <c r="D59" s="103" t="s">
        <v>846</v>
      </c>
      <c r="E59" s="125">
        <v>35042</v>
      </c>
      <c r="F59" s="100" t="s">
        <v>171</v>
      </c>
      <c r="G59" s="100">
        <v>93</v>
      </c>
      <c r="H59" s="100">
        <v>90</v>
      </c>
      <c r="I59" s="257">
        <f t="shared" si="0"/>
        <v>91.5</v>
      </c>
      <c r="J59" s="100" t="str">
        <f t="shared" si="1"/>
        <v>X SẮC</v>
      </c>
      <c r="K59" s="124"/>
      <c r="N59" s="9"/>
    </row>
    <row r="60" spans="1:14" s="16" customFormat="1" ht="21.75" customHeight="1">
      <c r="A60" s="100">
        <v>52</v>
      </c>
      <c r="B60" s="96">
        <v>1920330961</v>
      </c>
      <c r="C60" s="106" t="s">
        <v>1085</v>
      </c>
      <c r="D60" s="103" t="s">
        <v>243</v>
      </c>
      <c r="E60" s="126" t="s">
        <v>1737</v>
      </c>
      <c r="F60" s="100" t="s">
        <v>171</v>
      </c>
      <c r="G60" s="100">
        <v>93</v>
      </c>
      <c r="H60" s="100">
        <v>89</v>
      </c>
      <c r="I60" s="257">
        <f t="shared" si="0"/>
        <v>91</v>
      </c>
      <c r="J60" s="100" t="str">
        <f t="shared" si="1"/>
        <v>X SẮC</v>
      </c>
      <c r="K60" s="124"/>
      <c r="N60" s="9"/>
    </row>
    <row r="61" spans="1:14" s="4" customFormat="1" ht="21.75" customHeight="1">
      <c r="A61" s="101">
        <v>53</v>
      </c>
      <c r="B61" s="98">
        <v>1920330845</v>
      </c>
      <c r="C61" s="324" t="s">
        <v>1086</v>
      </c>
      <c r="D61" s="325" t="s">
        <v>1087</v>
      </c>
      <c r="E61" s="294">
        <v>34977</v>
      </c>
      <c r="F61" s="101" t="s">
        <v>171</v>
      </c>
      <c r="G61" s="159">
        <v>0</v>
      </c>
      <c r="H61" s="159">
        <v>0</v>
      </c>
      <c r="I61" s="258">
        <f t="shared" si="0"/>
        <v>0</v>
      </c>
      <c r="J61" s="101" t="str">
        <f t="shared" si="1"/>
        <v>KÉM</v>
      </c>
      <c r="K61" s="249" t="s">
        <v>34</v>
      </c>
      <c r="N61" s="4" t="s">
        <v>1802</v>
      </c>
    </row>
    <row r="62" spans="1:4" s="4" customFormat="1" ht="21.75" customHeight="1">
      <c r="A62" s="3"/>
      <c r="B62" s="31"/>
      <c r="C62" s="88"/>
      <c r="D62" s="88"/>
    </row>
    <row r="63" spans="1:11" ht="16.5">
      <c r="A63" s="10"/>
      <c r="B63" s="3"/>
      <c r="C63" s="88"/>
      <c r="D63" s="88"/>
      <c r="E63" s="4"/>
      <c r="F63" s="300" t="s">
        <v>1799</v>
      </c>
      <c r="G63" s="300"/>
      <c r="H63" s="300"/>
      <c r="I63" s="300"/>
      <c r="J63" s="242"/>
      <c r="K63" s="242"/>
    </row>
    <row r="64" spans="1:11" ht="16.5">
      <c r="A64" s="12"/>
      <c r="B64" s="3"/>
      <c r="C64" s="88"/>
      <c r="D64" s="88"/>
      <c r="E64" s="4"/>
      <c r="F64" s="241" t="s">
        <v>5</v>
      </c>
      <c r="G64" s="65" t="s">
        <v>6</v>
      </c>
      <c r="H64" s="300" t="s">
        <v>14</v>
      </c>
      <c r="I64" s="300"/>
      <c r="J64" s="36"/>
      <c r="K64" s="238"/>
    </row>
    <row r="65" spans="2:11" ht="15.75" customHeight="1">
      <c r="B65" s="3"/>
      <c r="C65" s="88"/>
      <c r="D65" s="88"/>
      <c r="E65" s="4"/>
      <c r="F65" s="241" t="s">
        <v>1294</v>
      </c>
      <c r="G65" s="65">
        <f>COUNTIF($J$9:$J$61,F65)</f>
        <v>12</v>
      </c>
      <c r="H65" s="298">
        <f>G65/$G$72</f>
        <v>0.22641509433962265</v>
      </c>
      <c r="I65" s="298"/>
      <c r="J65" s="36"/>
      <c r="K65" s="239"/>
    </row>
    <row r="66" spans="1:11" ht="15.75" customHeight="1">
      <c r="A66" s="295" t="s">
        <v>15</v>
      </c>
      <c r="B66" s="295"/>
      <c r="C66" s="295"/>
      <c r="D66" s="88"/>
      <c r="E66" s="4"/>
      <c r="F66" s="241" t="s">
        <v>1296</v>
      </c>
      <c r="G66" s="65">
        <f aca="true" t="shared" si="2" ref="G66:G71">COUNTIF($J$9:$J$61,F66)</f>
        <v>30</v>
      </c>
      <c r="H66" s="298">
        <f aca="true" t="shared" si="3" ref="H66:H71">G66/$G$72</f>
        <v>0.5660377358490566</v>
      </c>
      <c r="I66" s="298"/>
      <c r="J66" s="36"/>
      <c r="K66" s="239"/>
    </row>
    <row r="67" spans="1:11" ht="15.75" customHeight="1">
      <c r="A67" s="3"/>
      <c r="B67" s="3"/>
      <c r="C67" s="88"/>
      <c r="D67" s="88"/>
      <c r="E67" s="4"/>
      <c r="F67" s="241" t="s">
        <v>7</v>
      </c>
      <c r="G67" s="65">
        <f t="shared" si="2"/>
        <v>0</v>
      </c>
      <c r="H67" s="298">
        <f t="shared" si="3"/>
        <v>0</v>
      </c>
      <c r="I67" s="298"/>
      <c r="J67" s="36"/>
      <c r="K67" s="239"/>
    </row>
    <row r="68" spans="1:11" ht="15.75" customHeight="1">
      <c r="A68" s="3"/>
      <c r="B68" s="3"/>
      <c r="C68" s="88"/>
      <c r="D68" s="88"/>
      <c r="E68" s="4"/>
      <c r="F68" s="241" t="s">
        <v>1295</v>
      </c>
      <c r="G68" s="65">
        <f t="shared" si="2"/>
        <v>0</v>
      </c>
      <c r="H68" s="298">
        <f t="shared" si="3"/>
        <v>0</v>
      </c>
      <c r="I68" s="298"/>
      <c r="J68" s="36"/>
      <c r="K68" s="239"/>
    </row>
    <row r="69" spans="1:11" ht="15.75" customHeight="1">
      <c r="A69" s="3"/>
      <c r="B69" s="3"/>
      <c r="C69" s="88"/>
      <c r="D69" s="88"/>
      <c r="E69" s="4"/>
      <c r="F69" s="241" t="s">
        <v>9</v>
      </c>
      <c r="G69" s="65">
        <f t="shared" si="2"/>
        <v>0</v>
      </c>
      <c r="H69" s="298">
        <f t="shared" si="3"/>
        <v>0</v>
      </c>
      <c r="I69" s="298"/>
      <c r="J69" s="36"/>
      <c r="K69" s="239"/>
    </row>
    <row r="70" spans="1:11" ht="15.75" customHeight="1">
      <c r="A70" s="3"/>
      <c r="B70" s="3"/>
      <c r="C70" s="88"/>
      <c r="D70" s="88"/>
      <c r="E70" s="4"/>
      <c r="F70" s="241" t="s">
        <v>1800</v>
      </c>
      <c r="G70" s="65">
        <f t="shared" si="2"/>
        <v>4</v>
      </c>
      <c r="H70" s="298">
        <f t="shared" si="3"/>
        <v>0.07547169811320754</v>
      </c>
      <c r="I70" s="298"/>
      <c r="J70" s="36"/>
      <c r="K70" s="239"/>
    </row>
    <row r="71" spans="1:11" ht="15.75" customHeight="1">
      <c r="A71" s="3"/>
      <c r="B71" s="3"/>
      <c r="C71" s="88"/>
      <c r="D71" s="88"/>
      <c r="E71" s="4"/>
      <c r="F71" s="241" t="s">
        <v>10</v>
      </c>
      <c r="G71" s="65">
        <f t="shared" si="2"/>
        <v>7</v>
      </c>
      <c r="H71" s="298">
        <f t="shared" si="3"/>
        <v>0.1320754716981132</v>
      </c>
      <c r="I71" s="298"/>
      <c r="J71" s="36"/>
      <c r="K71" s="239"/>
    </row>
    <row r="72" spans="1:11" ht="15.75" customHeight="1">
      <c r="A72" s="295" t="s">
        <v>166</v>
      </c>
      <c r="B72" s="295"/>
      <c r="C72" s="295"/>
      <c r="D72" s="88"/>
      <c r="E72" s="4"/>
      <c r="F72" s="241" t="s">
        <v>11</v>
      </c>
      <c r="G72" s="65">
        <f>SUM(G65:G71)</f>
        <v>53</v>
      </c>
      <c r="H72" s="298">
        <f>G72/$G$72</f>
        <v>1</v>
      </c>
      <c r="I72" s="298"/>
      <c r="J72" s="36"/>
      <c r="K72" s="240"/>
    </row>
    <row r="73" spans="1:21" s="46" customFormat="1" ht="15.75">
      <c r="A73" s="9"/>
      <c r="B73" s="9"/>
      <c r="C73" s="158"/>
      <c r="D73" s="158"/>
      <c r="E73" s="9"/>
      <c r="F73" s="9"/>
      <c r="G73" s="237" t="s">
        <v>1813</v>
      </c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</row>
    <row r="74" spans="1:21" s="46" customFormat="1" ht="15.75">
      <c r="A74" s="301" t="s">
        <v>1785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71"/>
      <c r="M74" s="71"/>
      <c r="N74" s="71"/>
      <c r="O74" s="71"/>
      <c r="P74" s="71"/>
      <c r="Q74" s="71"/>
      <c r="R74" s="71"/>
      <c r="S74" s="71"/>
      <c r="T74" s="71"/>
      <c r="U74" s="71"/>
    </row>
    <row r="75" spans="3:7" s="46" customFormat="1" ht="15.75">
      <c r="C75" s="136"/>
      <c r="D75" s="137"/>
      <c r="G75" s="120"/>
    </row>
    <row r="76" spans="3:7" s="46" customFormat="1" ht="15.75">
      <c r="C76" s="136"/>
      <c r="D76" s="137"/>
      <c r="G76" s="120"/>
    </row>
    <row r="77" spans="3:7" s="46" customFormat="1" ht="15.75">
      <c r="C77" s="136"/>
      <c r="D77" s="137"/>
      <c r="G77" s="120"/>
    </row>
    <row r="78" spans="3:7" s="46" customFormat="1" ht="15.75">
      <c r="C78" s="136"/>
      <c r="D78" s="137"/>
      <c r="G78" s="120"/>
    </row>
    <row r="79" spans="1:11" s="46" customFormat="1" ht="15.75">
      <c r="A79" s="302" t="s">
        <v>1814</v>
      </c>
      <c r="B79" s="302"/>
      <c r="C79" s="302"/>
      <c r="D79" s="302"/>
      <c r="E79" s="302"/>
      <c r="F79" s="302"/>
      <c r="G79" s="302"/>
      <c r="H79" s="302"/>
      <c r="I79" s="302"/>
      <c r="J79" s="302"/>
      <c r="K79" s="302"/>
    </row>
  </sheetData>
  <sheetProtection/>
  <mergeCells count="23">
    <mergeCell ref="A74:K74"/>
    <mergeCell ref="A79:K79"/>
    <mergeCell ref="H71:I71"/>
    <mergeCell ref="H72:I72"/>
    <mergeCell ref="A72:C72"/>
    <mergeCell ref="C8:D8"/>
    <mergeCell ref="F63:I63"/>
    <mergeCell ref="H64:I64"/>
    <mergeCell ref="H65:I65"/>
    <mergeCell ref="H69:I69"/>
    <mergeCell ref="H70:I70"/>
    <mergeCell ref="H66:I66"/>
    <mergeCell ref="H67:I67"/>
    <mergeCell ref="A4:M4"/>
    <mergeCell ref="A5:M5"/>
    <mergeCell ref="H68:I68"/>
    <mergeCell ref="A1:C1"/>
    <mergeCell ref="D1:K1"/>
    <mergeCell ref="A2:C2"/>
    <mergeCell ref="D2:K2"/>
    <mergeCell ref="A6:M6"/>
    <mergeCell ref="A7:K7"/>
    <mergeCell ref="A66:C66"/>
  </mergeCells>
  <printOptions/>
  <pageMargins left="0.44" right="0.15748031496063" top="0.196850393700787" bottom="0.236220472440945" header="0.196850393700787" footer="0.236220472440945"/>
  <pageSetup horizontalDpi="600" verticalDpi="600" orientation="portrait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BH39"/>
  <sheetViews>
    <sheetView zoomScalePageLayoutView="0" workbookViewId="0" topLeftCell="A16">
      <selection activeCell="A33" sqref="A33:IV39"/>
    </sheetView>
  </sheetViews>
  <sheetFormatPr defaultColWidth="9.140625" defaultRowHeight="15"/>
  <cols>
    <col min="1" max="1" width="5.00390625" style="2" customWidth="1"/>
    <col min="2" max="2" width="12.7109375" style="2" customWidth="1"/>
    <col min="3" max="3" width="19.28125" style="86" bestFit="1" customWidth="1"/>
    <col min="4" max="4" width="6.8515625" style="86" customWidth="1"/>
    <col min="5" max="5" width="11.28125" style="2" customWidth="1"/>
    <col min="6" max="6" width="10.00390625" style="2" customWidth="1"/>
    <col min="7" max="7" width="6.28125" style="2" customWidth="1"/>
    <col min="8" max="8" width="6.421875" style="2" customWidth="1"/>
    <col min="9" max="9" width="7.00390625" style="2" customWidth="1"/>
    <col min="10" max="11" width="10.421875" style="2" customWidth="1"/>
    <col min="12" max="12" width="10.28125" style="2" customWidth="1"/>
    <col min="13" max="16384" width="9.140625" style="2" customWidth="1"/>
  </cols>
  <sheetData>
    <row r="1" ht="13.5" customHeight="1"/>
    <row r="2" spans="1:11" ht="16.5">
      <c r="A2" s="306" t="s">
        <v>1</v>
      </c>
      <c r="B2" s="306"/>
      <c r="C2" s="306"/>
      <c r="D2" s="306"/>
      <c r="E2" s="303" t="s">
        <v>2</v>
      </c>
      <c r="F2" s="303"/>
      <c r="G2" s="303"/>
      <c r="H2" s="303"/>
      <c r="I2" s="303"/>
      <c r="J2" s="303"/>
      <c r="K2" s="303"/>
    </row>
    <row r="3" spans="1:11" ht="16.5">
      <c r="A3" s="303" t="s">
        <v>0</v>
      </c>
      <c r="B3" s="303"/>
      <c r="C3" s="303"/>
      <c r="D3" s="303"/>
      <c r="E3" s="303" t="s">
        <v>3</v>
      </c>
      <c r="F3" s="303"/>
      <c r="G3" s="303"/>
      <c r="H3" s="303"/>
      <c r="I3" s="303"/>
      <c r="J3" s="303"/>
      <c r="K3" s="303"/>
    </row>
    <row r="5" spans="1:12" ht="16.5">
      <c r="A5" s="303" t="s">
        <v>30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13"/>
    </row>
    <row r="6" spans="1:12" ht="16.5">
      <c r="A6" s="303" t="s">
        <v>1805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13"/>
    </row>
    <row r="7" spans="1:12" ht="16.5">
      <c r="A7" s="303" t="s">
        <v>168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13"/>
    </row>
    <row r="8" spans="1:12" ht="17.25" customHeight="1">
      <c r="A8" s="313" t="s">
        <v>167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1"/>
    </row>
    <row r="9" spans="1:13" s="67" customFormat="1" ht="16.5">
      <c r="A9" s="299" t="s">
        <v>1731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36"/>
      <c r="M9" s="36"/>
    </row>
    <row r="10" spans="1:14" s="9" customFormat="1" ht="54" customHeight="1">
      <c r="A10" s="255" t="s">
        <v>1730</v>
      </c>
      <c r="B10" s="255" t="s">
        <v>1740</v>
      </c>
      <c r="C10" s="316" t="s">
        <v>1741</v>
      </c>
      <c r="D10" s="317"/>
      <c r="E10" s="255" t="s">
        <v>1738</v>
      </c>
      <c r="F10" s="255" t="s">
        <v>1727</v>
      </c>
      <c r="G10" s="231" t="s">
        <v>1795</v>
      </c>
      <c r="H10" s="231" t="s">
        <v>1796</v>
      </c>
      <c r="I10" s="232" t="s">
        <v>1797</v>
      </c>
      <c r="J10" s="233" t="s">
        <v>1798</v>
      </c>
      <c r="K10" s="11" t="s">
        <v>4</v>
      </c>
      <c r="L10" s="40"/>
      <c r="M10" s="40"/>
      <c r="N10" s="26"/>
    </row>
    <row r="11" spans="1:60" s="23" customFormat="1" ht="27.75" customHeight="1">
      <c r="A11" s="99">
        <v>1</v>
      </c>
      <c r="B11" s="94">
        <v>1910347733</v>
      </c>
      <c r="C11" s="105" t="s">
        <v>264</v>
      </c>
      <c r="D11" s="102" t="s">
        <v>265</v>
      </c>
      <c r="E11" s="99" t="s">
        <v>266</v>
      </c>
      <c r="F11" s="99" t="s">
        <v>172</v>
      </c>
      <c r="G11" s="99">
        <v>90</v>
      </c>
      <c r="H11" s="99">
        <v>88</v>
      </c>
      <c r="I11" s="256">
        <f>SUM(G11:H11)/2</f>
        <v>89</v>
      </c>
      <c r="J11" s="94" t="str">
        <f>IF(I11&gt;=90,"X SẮC",IF(I11&gt;=80,"TỐT",IF(I11&gt;=70,"KHÁ",IF(I11&gt;=60,"TB. KHÁ",IF(I11&gt;=50,"T.BÌNH",IF(I11&gt;=30,"YẾU","KÉM"))))))</f>
        <v>TỐT</v>
      </c>
      <c r="K11" s="99"/>
      <c r="L11" s="56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</row>
    <row r="12" spans="1:60" s="23" customFormat="1" ht="27.75" customHeight="1">
      <c r="A12" s="100">
        <v>2</v>
      </c>
      <c r="B12" s="96" t="s">
        <v>35</v>
      </c>
      <c r="C12" s="106" t="s">
        <v>267</v>
      </c>
      <c r="D12" s="103" t="s">
        <v>175</v>
      </c>
      <c r="E12" s="100" t="s">
        <v>268</v>
      </c>
      <c r="F12" s="100" t="s">
        <v>172</v>
      </c>
      <c r="G12" s="100">
        <v>90</v>
      </c>
      <c r="H12" s="100">
        <v>85</v>
      </c>
      <c r="I12" s="257">
        <f>SUM(G12:H12)/2</f>
        <v>87.5</v>
      </c>
      <c r="J12" s="100" t="str">
        <f>IF(I12&gt;=90,"X SẮC",IF(I12&gt;=80,"TỐT",IF(I12&gt;=70,"KHÁ",IF(I12&gt;=60,"TB. KHÁ",IF(I12&gt;=50,"T.BÌNH",IF(I12&gt;=30,"YẾU","KÉM"))))))</f>
        <v>TỐT</v>
      </c>
      <c r="K12" s="100"/>
      <c r="L12" s="56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</row>
    <row r="13" spans="1:60" s="23" customFormat="1" ht="27.75" customHeight="1">
      <c r="A13" s="100">
        <v>3</v>
      </c>
      <c r="B13" s="96" t="s">
        <v>36</v>
      </c>
      <c r="C13" s="106" t="s">
        <v>269</v>
      </c>
      <c r="D13" s="103" t="s">
        <v>175</v>
      </c>
      <c r="E13" s="100" t="s">
        <v>270</v>
      </c>
      <c r="F13" s="100" t="s">
        <v>172</v>
      </c>
      <c r="G13" s="100">
        <v>87</v>
      </c>
      <c r="H13" s="100">
        <v>87</v>
      </c>
      <c r="I13" s="257">
        <f aca="true" t="shared" si="0" ref="I13:I21">SUM(G13:H13)/2</f>
        <v>87</v>
      </c>
      <c r="J13" s="100" t="str">
        <f aca="true" t="shared" si="1" ref="J13:J21">IF(I13&gt;=90,"X SẮC",IF(I13&gt;=80,"TỐT",IF(I13&gt;=70,"KHÁ",IF(I13&gt;=60,"TB. KHÁ",IF(I13&gt;=50,"T.BÌNH",IF(I13&gt;=30,"YẾU","KÉM"))))))</f>
        <v>TỐT</v>
      </c>
      <c r="K13" s="100"/>
      <c r="L13" s="5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</row>
    <row r="14" spans="1:60" s="23" customFormat="1" ht="27.75" customHeight="1">
      <c r="A14" s="100">
        <v>4</v>
      </c>
      <c r="B14" s="96" t="s">
        <v>37</v>
      </c>
      <c r="C14" s="106" t="s">
        <v>271</v>
      </c>
      <c r="D14" s="103" t="s">
        <v>272</v>
      </c>
      <c r="E14" s="100" t="s">
        <v>273</v>
      </c>
      <c r="F14" s="100" t="s">
        <v>172</v>
      </c>
      <c r="G14" s="100">
        <v>87</v>
      </c>
      <c r="H14" s="100">
        <v>85</v>
      </c>
      <c r="I14" s="257">
        <f t="shared" si="0"/>
        <v>86</v>
      </c>
      <c r="J14" s="100" t="str">
        <f t="shared" si="1"/>
        <v>TỐT</v>
      </c>
      <c r="K14" s="100"/>
      <c r="L14" s="56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</row>
    <row r="15" spans="1:60" s="23" customFormat="1" ht="27.75" customHeight="1">
      <c r="A15" s="100">
        <v>5</v>
      </c>
      <c r="B15" s="96" t="s">
        <v>38</v>
      </c>
      <c r="C15" s="106" t="s">
        <v>282</v>
      </c>
      <c r="D15" s="103" t="s">
        <v>283</v>
      </c>
      <c r="E15" s="100" t="s">
        <v>284</v>
      </c>
      <c r="F15" s="100" t="s">
        <v>172</v>
      </c>
      <c r="G15" s="100">
        <v>72</v>
      </c>
      <c r="H15" s="100">
        <v>0</v>
      </c>
      <c r="I15" s="257">
        <f>SUM(G15:H15)/2</f>
        <v>36</v>
      </c>
      <c r="J15" s="100" t="str">
        <f t="shared" si="1"/>
        <v>YẾU</v>
      </c>
      <c r="K15" s="100" t="s">
        <v>1091</v>
      </c>
      <c r="L15" s="56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</row>
    <row r="16" spans="1:60" s="23" customFormat="1" ht="27.75" customHeight="1">
      <c r="A16" s="100">
        <v>6</v>
      </c>
      <c r="B16" s="96" t="s">
        <v>39</v>
      </c>
      <c r="C16" s="106" t="s">
        <v>285</v>
      </c>
      <c r="D16" s="103" t="s">
        <v>286</v>
      </c>
      <c r="E16" s="100" t="s">
        <v>287</v>
      </c>
      <c r="F16" s="100" t="s">
        <v>172</v>
      </c>
      <c r="G16" s="100">
        <v>90</v>
      </c>
      <c r="H16" s="100">
        <v>85</v>
      </c>
      <c r="I16" s="257">
        <f t="shared" si="0"/>
        <v>87.5</v>
      </c>
      <c r="J16" s="100" t="str">
        <f t="shared" si="1"/>
        <v>TỐT</v>
      </c>
      <c r="K16" s="100"/>
      <c r="L16" s="56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</row>
    <row r="17" spans="1:60" s="23" customFormat="1" ht="27.75" customHeight="1">
      <c r="A17" s="100">
        <v>7</v>
      </c>
      <c r="B17" s="96" t="s">
        <v>40</v>
      </c>
      <c r="C17" s="106" t="s">
        <v>288</v>
      </c>
      <c r="D17" s="103" t="s">
        <v>289</v>
      </c>
      <c r="E17" s="100" t="s">
        <v>290</v>
      </c>
      <c r="F17" s="100" t="s">
        <v>172</v>
      </c>
      <c r="G17" s="100">
        <v>87</v>
      </c>
      <c r="H17" s="100">
        <v>83</v>
      </c>
      <c r="I17" s="257">
        <f t="shared" si="0"/>
        <v>85</v>
      </c>
      <c r="J17" s="100" t="str">
        <f t="shared" si="1"/>
        <v>TỐT</v>
      </c>
      <c r="K17" s="100"/>
      <c r="L17" s="56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</row>
    <row r="18" spans="1:60" s="23" customFormat="1" ht="27.75" customHeight="1">
      <c r="A18" s="100">
        <v>8</v>
      </c>
      <c r="B18" s="96" t="s">
        <v>41</v>
      </c>
      <c r="C18" s="106" t="s">
        <v>291</v>
      </c>
      <c r="D18" s="103" t="s">
        <v>289</v>
      </c>
      <c r="E18" s="100" t="s">
        <v>292</v>
      </c>
      <c r="F18" s="100" t="s">
        <v>172</v>
      </c>
      <c r="G18" s="100">
        <v>90</v>
      </c>
      <c r="H18" s="100">
        <v>85</v>
      </c>
      <c r="I18" s="257">
        <f t="shared" si="0"/>
        <v>87.5</v>
      </c>
      <c r="J18" s="100" t="str">
        <f t="shared" si="1"/>
        <v>TỐT</v>
      </c>
      <c r="K18" s="100"/>
      <c r="L18" s="56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</row>
    <row r="19" spans="1:60" s="23" customFormat="1" ht="27.75" customHeight="1">
      <c r="A19" s="100">
        <v>9</v>
      </c>
      <c r="B19" s="96" t="s">
        <v>42</v>
      </c>
      <c r="C19" s="106" t="s">
        <v>296</v>
      </c>
      <c r="D19" s="103" t="s">
        <v>297</v>
      </c>
      <c r="E19" s="100" t="s">
        <v>298</v>
      </c>
      <c r="F19" s="100" t="s">
        <v>172</v>
      </c>
      <c r="G19" s="100">
        <v>95</v>
      </c>
      <c r="H19" s="100">
        <v>95</v>
      </c>
      <c r="I19" s="257">
        <f t="shared" si="0"/>
        <v>95</v>
      </c>
      <c r="J19" s="100" t="str">
        <f t="shared" si="1"/>
        <v>X SẮC</v>
      </c>
      <c r="K19" s="100"/>
      <c r="L19" s="56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</row>
    <row r="20" spans="1:60" s="23" customFormat="1" ht="27.75" customHeight="1">
      <c r="A20" s="100">
        <v>10</v>
      </c>
      <c r="B20" s="96" t="s">
        <v>43</v>
      </c>
      <c r="C20" s="106" t="s">
        <v>299</v>
      </c>
      <c r="D20" s="103" t="s">
        <v>300</v>
      </c>
      <c r="E20" s="100" t="s">
        <v>301</v>
      </c>
      <c r="F20" s="100" t="s">
        <v>172</v>
      </c>
      <c r="G20" s="100">
        <v>90</v>
      </c>
      <c r="H20" s="100">
        <v>77</v>
      </c>
      <c r="I20" s="257">
        <f t="shared" si="0"/>
        <v>83.5</v>
      </c>
      <c r="J20" s="100" t="str">
        <f t="shared" si="1"/>
        <v>TỐT</v>
      </c>
      <c r="K20" s="100"/>
      <c r="L20" s="56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</row>
    <row r="21" spans="1:60" s="6" customFormat="1" ht="27.75" customHeight="1">
      <c r="A21" s="101">
        <v>11</v>
      </c>
      <c r="B21" s="98">
        <v>1910347722</v>
      </c>
      <c r="C21" s="107" t="s">
        <v>306</v>
      </c>
      <c r="D21" s="104" t="s">
        <v>307</v>
      </c>
      <c r="E21" s="101" t="s">
        <v>308</v>
      </c>
      <c r="F21" s="101" t="s">
        <v>172</v>
      </c>
      <c r="G21" s="101">
        <v>92</v>
      </c>
      <c r="H21" s="101">
        <v>95</v>
      </c>
      <c r="I21" s="258">
        <f t="shared" si="0"/>
        <v>93.5</v>
      </c>
      <c r="J21" s="101" t="str">
        <f t="shared" si="1"/>
        <v>X SẮC</v>
      </c>
      <c r="K21" s="101"/>
      <c r="L21" s="57"/>
      <c r="M21" s="40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</row>
    <row r="22" spans="1:60" ht="11.25" customHeight="1">
      <c r="A22" s="3"/>
      <c r="B22" s="3"/>
      <c r="C22" s="88"/>
      <c r="D22" s="8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10" ht="16.5">
      <c r="A23" s="10"/>
      <c r="B23" s="3"/>
      <c r="C23" s="88"/>
      <c r="D23" s="88"/>
      <c r="E23" s="4"/>
      <c r="F23" s="4"/>
      <c r="G23" s="272" t="s">
        <v>13</v>
      </c>
      <c r="H23" s="272"/>
      <c r="I23" s="272"/>
      <c r="J23" s="272"/>
    </row>
    <row r="24" spans="1:10" ht="16.5">
      <c r="A24" s="12"/>
      <c r="B24" s="3"/>
      <c r="C24" s="88"/>
      <c r="D24" s="88"/>
      <c r="E24" s="4"/>
      <c r="F24" s="4"/>
      <c r="G24" s="8" t="s">
        <v>1620</v>
      </c>
      <c r="H24" s="8"/>
      <c r="I24" s="5" t="s">
        <v>6</v>
      </c>
      <c r="J24" s="5" t="s">
        <v>14</v>
      </c>
    </row>
    <row r="25" spans="2:10" ht="15.75" customHeight="1">
      <c r="B25" s="3"/>
      <c r="C25" s="88"/>
      <c r="D25" s="88"/>
      <c r="E25" s="4"/>
      <c r="F25" s="4"/>
      <c r="G25" s="8" t="s">
        <v>1294</v>
      </c>
      <c r="H25" s="8"/>
      <c r="I25" s="14">
        <f aca="true" t="shared" si="2" ref="I25:I31">COUNTIF($J$11:$J$21,G25)</f>
        <v>2</v>
      </c>
      <c r="J25" s="215">
        <f>I25/$I$32</f>
        <v>0.18181818181818182</v>
      </c>
    </row>
    <row r="26" spans="1:10" ht="15.75" customHeight="1">
      <c r="A26" s="295" t="s">
        <v>15</v>
      </c>
      <c r="B26" s="295"/>
      <c r="C26" s="295"/>
      <c r="D26" s="88"/>
      <c r="E26" s="4"/>
      <c r="F26" s="4"/>
      <c r="G26" s="259" t="s">
        <v>1296</v>
      </c>
      <c r="H26" s="260"/>
      <c r="I26" s="14">
        <f t="shared" si="2"/>
        <v>8</v>
      </c>
      <c r="J26" s="215">
        <f aca="true" t="shared" si="3" ref="J26:J31">I26/$I$32</f>
        <v>0.7272727272727273</v>
      </c>
    </row>
    <row r="27" spans="1:10" ht="15.75" customHeight="1">
      <c r="A27" s="3"/>
      <c r="B27" s="3"/>
      <c r="C27" s="88"/>
      <c r="D27" s="88"/>
      <c r="E27" s="4"/>
      <c r="F27" s="4"/>
      <c r="G27" s="259" t="s">
        <v>7</v>
      </c>
      <c r="H27" s="260"/>
      <c r="I27" s="14">
        <f t="shared" si="2"/>
        <v>0</v>
      </c>
      <c r="J27" s="215">
        <f t="shared" si="3"/>
        <v>0</v>
      </c>
    </row>
    <row r="28" spans="1:10" ht="15.75" customHeight="1">
      <c r="A28" s="3"/>
      <c r="B28" s="3"/>
      <c r="C28" s="88"/>
      <c r="D28" s="88"/>
      <c r="E28" s="4"/>
      <c r="F28" s="4"/>
      <c r="G28" s="259" t="s">
        <v>8</v>
      </c>
      <c r="H28" s="260"/>
      <c r="I28" s="14">
        <f t="shared" si="2"/>
        <v>0</v>
      </c>
      <c r="J28" s="215">
        <f t="shared" si="3"/>
        <v>0</v>
      </c>
    </row>
    <row r="29" spans="1:10" ht="15.75" customHeight="1">
      <c r="A29" s="3"/>
      <c r="B29" s="3"/>
      <c r="C29" s="88"/>
      <c r="D29" s="88"/>
      <c r="E29" s="4"/>
      <c r="F29" s="4"/>
      <c r="G29" s="259" t="s">
        <v>9</v>
      </c>
      <c r="H29" s="260"/>
      <c r="I29" s="14">
        <f t="shared" si="2"/>
        <v>0</v>
      </c>
      <c r="J29" s="215">
        <f t="shared" si="3"/>
        <v>0</v>
      </c>
    </row>
    <row r="30" spans="1:10" ht="15.75" customHeight="1">
      <c r="A30" s="3"/>
      <c r="B30" s="3"/>
      <c r="C30" s="88"/>
      <c r="D30" s="88"/>
      <c r="E30" s="4"/>
      <c r="F30" s="4"/>
      <c r="G30" s="259" t="s">
        <v>1800</v>
      </c>
      <c r="H30" s="260"/>
      <c r="I30" s="14">
        <f t="shared" si="2"/>
        <v>1</v>
      </c>
      <c r="J30" s="215">
        <f t="shared" si="3"/>
        <v>0.09090909090909091</v>
      </c>
    </row>
    <row r="31" spans="1:10" ht="15.75" customHeight="1">
      <c r="A31" s="3"/>
      <c r="B31" s="3"/>
      <c r="C31" s="88"/>
      <c r="D31" s="88"/>
      <c r="E31" s="4"/>
      <c r="F31" s="4"/>
      <c r="G31" s="259" t="s">
        <v>10</v>
      </c>
      <c r="H31" s="260"/>
      <c r="I31" s="14">
        <f t="shared" si="2"/>
        <v>0</v>
      </c>
      <c r="J31" s="215">
        <f t="shared" si="3"/>
        <v>0</v>
      </c>
    </row>
    <row r="32" spans="1:11" ht="15.75" customHeight="1">
      <c r="A32" s="295" t="s">
        <v>166</v>
      </c>
      <c r="B32" s="295"/>
      <c r="C32" s="295"/>
      <c r="D32" s="88"/>
      <c r="E32" s="4"/>
      <c r="F32" s="4"/>
      <c r="G32" s="259" t="s">
        <v>11</v>
      </c>
      <c r="H32" s="260"/>
      <c r="I32" s="5">
        <f>SUM(I25:I31)</f>
        <v>11</v>
      </c>
      <c r="J32" s="273">
        <f>SUM(J25:J31)</f>
        <v>1</v>
      </c>
      <c r="K32" s="4"/>
    </row>
    <row r="33" spans="1:21" s="46" customFormat="1" ht="15.75">
      <c r="A33" s="9"/>
      <c r="B33" s="9"/>
      <c r="C33" s="158"/>
      <c r="D33" s="158"/>
      <c r="E33" s="9"/>
      <c r="F33" s="9"/>
      <c r="G33" s="237" t="s">
        <v>1813</v>
      </c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</row>
    <row r="34" spans="1:21" s="46" customFormat="1" ht="15.75">
      <c r="A34" s="301" t="s">
        <v>1785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3:7" s="46" customFormat="1" ht="15.75">
      <c r="C35" s="136"/>
      <c r="D35" s="137"/>
      <c r="G35" s="120"/>
    </row>
    <row r="36" spans="3:7" s="46" customFormat="1" ht="15.75">
      <c r="C36" s="136"/>
      <c r="D36" s="137"/>
      <c r="G36" s="120"/>
    </row>
    <row r="37" spans="3:7" s="46" customFormat="1" ht="15.75">
      <c r="C37" s="136"/>
      <c r="D37" s="137"/>
      <c r="G37" s="120"/>
    </row>
    <row r="38" spans="3:7" s="46" customFormat="1" ht="15.75">
      <c r="C38" s="136"/>
      <c r="D38" s="137"/>
      <c r="G38" s="120"/>
    </row>
    <row r="39" spans="1:11" s="46" customFormat="1" ht="15.75">
      <c r="A39" s="302" t="s">
        <v>1814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</row>
  </sheetData>
  <sheetProtection/>
  <mergeCells count="14">
    <mergeCell ref="A34:K34"/>
    <mergeCell ref="A39:K39"/>
    <mergeCell ref="A26:C26"/>
    <mergeCell ref="A32:C32"/>
    <mergeCell ref="C10:D10"/>
    <mergeCell ref="A8:K8"/>
    <mergeCell ref="A9:K9"/>
    <mergeCell ref="A7:K7"/>
    <mergeCell ref="A5:K5"/>
    <mergeCell ref="A6:K6"/>
    <mergeCell ref="A2:D2"/>
    <mergeCell ref="A3:D3"/>
    <mergeCell ref="E2:K2"/>
    <mergeCell ref="E3:K3"/>
  </mergeCells>
  <printOptions/>
  <pageMargins left="0.28" right="0.15748031496062992" top="0.1968503937007874" bottom="0.2362204724409449" header="0.1968503937007874" footer="0.2362204724409449"/>
  <pageSetup horizontalDpi="600" verticalDpi="600" orientation="portrait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zoomScale="90" zoomScaleNormal="90" zoomScalePageLayoutView="0" workbookViewId="0" topLeftCell="A1">
      <selection activeCell="M19" sqref="M19"/>
    </sheetView>
  </sheetViews>
  <sheetFormatPr defaultColWidth="9.140625" defaultRowHeight="15"/>
  <cols>
    <col min="1" max="1" width="15.8515625" style="72" customWidth="1"/>
    <col min="2" max="2" width="8.00390625" style="72" customWidth="1"/>
    <col min="3" max="3" width="4.8515625" style="72" customWidth="1"/>
    <col min="4" max="4" width="9.140625" style="72" customWidth="1"/>
    <col min="5" max="5" width="5.00390625" style="72" bestFit="1" customWidth="1"/>
    <col min="6" max="6" width="9.00390625" style="72" customWidth="1"/>
    <col min="7" max="7" width="5.00390625" style="72" bestFit="1" customWidth="1"/>
    <col min="8" max="8" width="9.140625" style="72" customWidth="1"/>
    <col min="9" max="9" width="5.00390625" style="72" bestFit="1" customWidth="1"/>
    <col min="10" max="10" width="8.8515625" style="72" customWidth="1"/>
    <col min="11" max="11" width="5.00390625" style="72" bestFit="1" customWidth="1"/>
    <col min="12" max="12" width="8.421875" style="72" customWidth="1"/>
    <col min="13" max="13" width="5.00390625" style="72" bestFit="1" customWidth="1"/>
    <col min="14" max="14" width="9.7109375" style="72" customWidth="1"/>
    <col min="15" max="15" width="4.7109375" style="72" customWidth="1"/>
    <col min="16" max="16" width="9.140625" style="72" customWidth="1"/>
    <col min="17" max="17" width="9.421875" style="72" customWidth="1"/>
    <col min="18" max="16384" width="9.140625" style="72" customWidth="1"/>
  </cols>
  <sheetData>
    <row r="1" spans="1:17" ht="16.5">
      <c r="A1" s="306" t="s">
        <v>1</v>
      </c>
      <c r="B1" s="306"/>
      <c r="C1" s="306"/>
      <c r="D1" s="306"/>
      <c r="E1" s="306"/>
      <c r="F1" s="306"/>
      <c r="G1" s="2"/>
      <c r="H1" s="2"/>
      <c r="I1" s="2"/>
      <c r="J1" s="303" t="s">
        <v>31</v>
      </c>
      <c r="K1" s="303"/>
      <c r="L1" s="303"/>
      <c r="M1" s="303"/>
      <c r="N1" s="303"/>
      <c r="O1" s="303"/>
      <c r="P1" s="303"/>
      <c r="Q1" s="303"/>
    </row>
    <row r="2" spans="1:17" ht="16.5">
      <c r="A2" s="303" t="s">
        <v>0</v>
      </c>
      <c r="B2" s="303"/>
      <c r="C2" s="303"/>
      <c r="D2" s="303"/>
      <c r="E2" s="303"/>
      <c r="F2" s="303"/>
      <c r="G2" s="2"/>
      <c r="H2" s="2"/>
      <c r="I2" s="2"/>
      <c r="J2" s="303" t="s">
        <v>16</v>
      </c>
      <c r="K2" s="303"/>
      <c r="L2" s="303"/>
      <c r="M2" s="303"/>
      <c r="N2" s="303"/>
      <c r="O2" s="303"/>
      <c r="P2" s="303"/>
      <c r="Q2" s="303"/>
    </row>
    <row r="3" spans="1:17" ht="10.5" customHeight="1">
      <c r="A3" s="293"/>
      <c r="B3" s="293"/>
      <c r="C3" s="293"/>
      <c r="D3" s="293"/>
      <c r="E3" s="293"/>
      <c r="F3" s="293"/>
      <c r="G3" s="73"/>
      <c r="H3" s="73"/>
      <c r="I3" s="73"/>
      <c r="J3" s="322"/>
      <c r="K3" s="322"/>
      <c r="L3" s="322"/>
      <c r="M3" s="322"/>
      <c r="N3" s="322"/>
      <c r="O3" s="322"/>
      <c r="P3" s="322"/>
      <c r="Q3" s="322"/>
    </row>
    <row r="4" spans="1:17" ht="16.5">
      <c r="A4" s="66"/>
      <c r="B4" s="303" t="s">
        <v>1812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</row>
    <row r="5" spans="1:17" ht="16.5">
      <c r="A5" s="74"/>
      <c r="B5" s="303" t="s">
        <v>173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</row>
    <row r="6" spans="1:17" ht="16.5">
      <c r="A6" s="2"/>
      <c r="B6" s="313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</row>
    <row r="7" spans="1:17" ht="16.5">
      <c r="A7" s="323" t="s">
        <v>32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</row>
    <row r="8" spans="1:17" s="75" customFormat="1" ht="16.5">
      <c r="A8" s="289" t="s">
        <v>17</v>
      </c>
      <c r="B8" s="289" t="s">
        <v>18</v>
      </c>
      <c r="C8" s="320" t="s">
        <v>19</v>
      </c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286" t="s">
        <v>4</v>
      </c>
    </row>
    <row r="9" spans="1:17" s="75" customFormat="1" ht="16.5">
      <c r="A9" s="290"/>
      <c r="B9" s="290"/>
      <c r="C9" s="320" t="s">
        <v>20</v>
      </c>
      <c r="D9" s="321"/>
      <c r="E9" s="320" t="s">
        <v>21</v>
      </c>
      <c r="F9" s="321"/>
      <c r="G9" s="320" t="s">
        <v>22</v>
      </c>
      <c r="H9" s="321"/>
      <c r="I9" s="320" t="s">
        <v>23</v>
      </c>
      <c r="J9" s="321"/>
      <c r="K9" s="320" t="s">
        <v>24</v>
      </c>
      <c r="L9" s="321"/>
      <c r="M9" s="320" t="s">
        <v>25</v>
      </c>
      <c r="N9" s="321"/>
      <c r="O9" s="320" t="s">
        <v>28</v>
      </c>
      <c r="P9" s="321"/>
      <c r="Q9" s="287"/>
    </row>
    <row r="10" spans="1:17" s="75" customFormat="1" ht="16.5">
      <c r="A10" s="291"/>
      <c r="B10" s="291"/>
      <c r="C10" s="76" t="s">
        <v>6</v>
      </c>
      <c r="D10" s="77" t="s">
        <v>26</v>
      </c>
      <c r="E10" s="78" t="s">
        <v>6</v>
      </c>
      <c r="F10" s="77" t="s">
        <v>26</v>
      </c>
      <c r="G10" s="78" t="s">
        <v>6</v>
      </c>
      <c r="H10" s="77" t="s">
        <v>26</v>
      </c>
      <c r="I10" s="78" t="s">
        <v>6</v>
      </c>
      <c r="J10" s="77" t="s">
        <v>26</v>
      </c>
      <c r="K10" s="78" t="s">
        <v>6</v>
      </c>
      <c r="L10" s="77" t="s">
        <v>26</v>
      </c>
      <c r="M10" s="78" t="s">
        <v>6</v>
      </c>
      <c r="N10" s="77" t="s">
        <v>26</v>
      </c>
      <c r="O10" s="78" t="s">
        <v>6</v>
      </c>
      <c r="P10" s="77" t="s">
        <v>26</v>
      </c>
      <c r="Q10" s="288"/>
    </row>
    <row r="11" spans="1:17" s="147" customFormat="1" ht="15.75">
      <c r="A11" s="143" t="s">
        <v>1787</v>
      </c>
      <c r="B11" s="144">
        <v>179</v>
      </c>
      <c r="C11" s="145">
        <v>33</v>
      </c>
      <c r="D11" s="142">
        <f aca="true" t="shared" si="0" ref="D11:D19">C11/B11</f>
        <v>0.18435754189944134</v>
      </c>
      <c r="E11" s="145">
        <v>67</v>
      </c>
      <c r="F11" s="142">
        <f aca="true" t="shared" si="1" ref="F11:F19">E11/B11</f>
        <v>0.3743016759776536</v>
      </c>
      <c r="G11" s="145">
        <v>13</v>
      </c>
      <c r="H11" s="142">
        <f aca="true" t="shared" si="2" ref="H11:H19">G11/B11</f>
        <v>0.07262569832402235</v>
      </c>
      <c r="I11" s="145">
        <v>0</v>
      </c>
      <c r="J11" s="142">
        <f aca="true" t="shared" si="3" ref="J11:J19">I11/B11</f>
        <v>0</v>
      </c>
      <c r="K11" s="145">
        <v>0</v>
      </c>
      <c r="L11" s="142">
        <f aca="true" t="shared" si="4" ref="L11:L19">K11/B11</f>
        <v>0</v>
      </c>
      <c r="M11" s="145">
        <v>39</v>
      </c>
      <c r="N11" s="142">
        <f aca="true" t="shared" si="5" ref="N11:N19">M11/B11</f>
        <v>0.21787709497206703</v>
      </c>
      <c r="O11" s="145">
        <v>27</v>
      </c>
      <c r="P11" s="142">
        <f aca="true" t="shared" si="6" ref="P11:P19">O11/B11</f>
        <v>0.15083798882681565</v>
      </c>
      <c r="Q11" s="146"/>
    </row>
    <row r="12" spans="1:17" s="147" customFormat="1" ht="15.75">
      <c r="A12" s="151" t="s">
        <v>1789</v>
      </c>
      <c r="B12" s="144">
        <v>161</v>
      </c>
      <c r="C12" s="149">
        <v>49</v>
      </c>
      <c r="D12" s="142">
        <f t="shared" si="0"/>
        <v>0.30434782608695654</v>
      </c>
      <c r="E12" s="149">
        <v>57</v>
      </c>
      <c r="F12" s="142">
        <f t="shared" si="1"/>
        <v>0.35403726708074534</v>
      </c>
      <c r="G12" s="149">
        <v>9</v>
      </c>
      <c r="H12" s="142">
        <f t="shared" si="2"/>
        <v>0.055900621118012424</v>
      </c>
      <c r="I12" s="149">
        <v>2</v>
      </c>
      <c r="J12" s="142">
        <f t="shared" si="3"/>
        <v>0.012422360248447204</v>
      </c>
      <c r="K12" s="149">
        <v>0</v>
      </c>
      <c r="L12" s="142">
        <f t="shared" si="4"/>
        <v>0</v>
      </c>
      <c r="M12" s="149">
        <v>34</v>
      </c>
      <c r="N12" s="142">
        <f t="shared" si="5"/>
        <v>0.2111801242236025</v>
      </c>
      <c r="O12" s="149">
        <v>10</v>
      </c>
      <c r="P12" s="142">
        <f t="shared" si="6"/>
        <v>0.062111801242236024</v>
      </c>
      <c r="Q12" s="150"/>
    </row>
    <row r="13" spans="1:17" s="154" customFormat="1" ht="15.75">
      <c r="A13" s="148" t="s">
        <v>1783</v>
      </c>
      <c r="B13" s="144">
        <v>92</v>
      </c>
      <c r="C13" s="152">
        <v>44</v>
      </c>
      <c r="D13" s="142">
        <f t="shared" si="0"/>
        <v>0.4782608695652174</v>
      </c>
      <c r="E13" s="152">
        <v>31</v>
      </c>
      <c r="F13" s="142">
        <f t="shared" si="1"/>
        <v>0.33695652173913043</v>
      </c>
      <c r="G13" s="152">
        <v>3</v>
      </c>
      <c r="H13" s="142">
        <f t="shared" si="2"/>
        <v>0.03260869565217391</v>
      </c>
      <c r="I13" s="152">
        <v>1</v>
      </c>
      <c r="J13" s="142">
        <f t="shared" si="3"/>
        <v>0.010869565217391304</v>
      </c>
      <c r="K13" s="152">
        <v>0</v>
      </c>
      <c r="L13" s="142">
        <f t="shared" si="4"/>
        <v>0</v>
      </c>
      <c r="M13" s="152">
        <v>10</v>
      </c>
      <c r="N13" s="142">
        <f t="shared" si="5"/>
        <v>0.10869565217391304</v>
      </c>
      <c r="O13" s="152">
        <v>3</v>
      </c>
      <c r="P13" s="142">
        <f t="shared" si="6"/>
        <v>0.03260869565217391</v>
      </c>
      <c r="Q13" s="153"/>
    </row>
    <row r="14" spans="1:17" s="154" customFormat="1" ht="15.75">
      <c r="A14" s="148" t="s">
        <v>859</v>
      </c>
      <c r="B14" s="144">
        <v>22</v>
      </c>
      <c r="C14" s="152">
        <v>1</v>
      </c>
      <c r="D14" s="142">
        <f t="shared" si="0"/>
        <v>0.045454545454545456</v>
      </c>
      <c r="E14" s="152">
        <v>3</v>
      </c>
      <c r="F14" s="142">
        <f t="shared" si="1"/>
        <v>0.13636363636363635</v>
      </c>
      <c r="G14" s="152">
        <v>3</v>
      </c>
      <c r="H14" s="142">
        <f t="shared" si="2"/>
        <v>0.13636363636363635</v>
      </c>
      <c r="I14" s="152">
        <v>0</v>
      </c>
      <c r="J14" s="142">
        <f t="shared" si="3"/>
        <v>0</v>
      </c>
      <c r="K14" s="152">
        <v>0</v>
      </c>
      <c r="L14" s="142">
        <f t="shared" si="4"/>
        <v>0</v>
      </c>
      <c r="M14" s="152">
        <v>10</v>
      </c>
      <c r="N14" s="142">
        <f t="shared" si="5"/>
        <v>0.45454545454545453</v>
      </c>
      <c r="O14" s="152">
        <v>5</v>
      </c>
      <c r="P14" s="142">
        <f t="shared" si="6"/>
        <v>0.22727272727272727</v>
      </c>
      <c r="Q14" s="153"/>
    </row>
    <row r="15" spans="1:17" s="154" customFormat="1" ht="15.75">
      <c r="A15" s="155" t="s">
        <v>169</v>
      </c>
      <c r="B15" s="144">
        <v>23</v>
      </c>
      <c r="C15" s="156">
        <v>2</v>
      </c>
      <c r="D15" s="142">
        <f t="shared" si="0"/>
        <v>0.08695652173913043</v>
      </c>
      <c r="E15" s="156">
        <v>14</v>
      </c>
      <c r="F15" s="142">
        <f t="shared" si="1"/>
        <v>0.6086956521739131</v>
      </c>
      <c r="G15" s="156">
        <v>2</v>
      </c>
      <c r="H15" s="142">
        <f t="shared" si="2"/>
        <v>0.08695652173913043</v>
      </c>
      <c r="I15" s="156">
        <v>0</v>
      </c>
      <c r="J15" s="142">
        <f t="shared" si="3"/>
        <v>0</v>
      </c>
      <c r="K15" s="156">
        <v>0</v>
      </c>
      <c r="L15" s="142">
        <f t="shared" si="4"/>
        <v>0</v>
      </c>
      <c r="M15" s="156">
        <v>2</v>
      </c>
      <c r="N15" s="142">
        <f t="shared" si="5"/>
        <v>0.08695652173913043</v>
      </c>
      <c r="O15" s="156">
        <v>3</v>
      </c>
      <c r="P15" s="142">
        <f t="shared" si="6"/>
        <v>0.13043478260869565</v>
      </c>
      <c r="Q15" s="157"/>
    </row>
    <row r="16" spans="1:17" s="154" customFormat="1" ht="15.75">
      <c r="A16" s="155" t="s">
        <v>170</v>
      </c>
      <c r="B16" s="144">
        <v>70</v>
      </c>
      <c r="C16" s="156">
        <v>16</v>
      </c>
      <c r="D16" s="142">
        <f t="shared" si="0"/>
        <v>0.22857142857142856</v>
      </c>
      <c r="E16" s="156">
        <v>47</v>
      </c>
      <c r="F16" s="142">
        <f t="shared" si="1"/>
        <v>0.6714285714285714</v>
      </c>
      <c r="G16" s="156">
        <v>3</v>
      </c>
      <c r="H16" s="142">
        <f t="shared" si="2"/>
        <v>0.04285714285714286</v>
      </c>
      <c r="I16" s="156">
        <v>2</v>
      </c>
      <c r="J16" s="142">
        <f t="shared" si="3"/>
        <v>0.02857142857142857</v>
      </c>
      <c r="K16" s="156">
        <v>0</v>
      </c>
      <c r="L16" s="142">
        <f t="shared" si="4"/>
        <v>0</v>
      </c>
      <c r="M16" s="156">
        <v>1</v>
      </c>
      <c r="N16" s="142">
        <f t="shared" si="5"/>
        <v>0.014285714285714285</v>
      </c>
      <c r="O16" s="156">
        <v>1</v>
      </c>
      <c r="P16" s="142">
        <f t="shared" si="6"/>
        <v>0.014285714285714285</v>
      </c>
      <c r="Q16" s="157"/>
    </row>
    <row r="17" spans="1:17" s="154" customFormat="1" ht="15.75">
      <c r="A17" s="148" t="s">
        <v>171</v>
      </c>
      <c r="B17" s="144">
        <v>53</v>
      </c>
      <c r="C17" s="152">
        <v>12</v>
      </c>
      <c r="D17" s="142">
        <f t="shared" si="0"/>
        <v>0.22641509433962265</v>
      </c>
      <c r="E17" s="152">
        <v>30</v>
      </c>
      <c r="F17" s="142">
        <f t="shared" si="1"/>
        <v>0.5660377358490566</v>
      </c>
      <c r="G17" s="152">
        <v>0</v>
      </c>
      <c r="H17" s="142">
        <f t="shared" si="2"/>
        <v>0</v>
      </c>
      <c r="I17" s="152">
        <v>0</v>
      </c>
      <c r="J17" s="142">
        <f t="shared" si="3"/>
        <v>0</v>
      </c>
      <c r="K17" s="152">
        <v>0</v>
      </c>
      <c r="L17" s="142">
        <f t="shared" si="4"/>
        <v>0</v>
      </c>
      <c r="M17" s="152">
        <v>4</v>
      </c>
      <c r="N17" s="142">
        <f t="shared" si="5"/>
        <v>0.07547169811320754</v>
      </c>
      <c r="O17" s="152">
        <v>7</v>
      </c>
      <c r="P17" s="142">
        <f t="shared" si="6"/>
        <v>0.1320754716981132</v>
      </c>
      <c r="Q17" s="153"/>
    </row>
    <row r="18" spans="1:17" s="154" customFormat="1" ht="15.75">
      <c r="A18" s="148" t="s">
        <v>172</v>
      </c>
      <c r="B18" s="144">
        <v>11</v>
      </c>
      <c r="C18" s="152">
        <v>2</v>
      </c>
      <c r="D18" s="142">
        <f t="shared" si="0"/>
        <v>0.18181818181818182</v>
      </c>
      <c r="E18" s="152">
        <v>8</v>
      </c>
      <c r="F18" s="142">
        <f t="shared" si="1"/>
        <v>0.7272727272727273</v>
      </c>
      <c r="G18" s="152">
        <v>0</v>
      </c>
      <c r="H18" s="142">
        <f t="shared" si="2"/>
        <v>0</v>
      </c>
      <c r="I18" s="152">
        <v>0</v>
      </c>
      <c r="J18" s="142">
        <f t="shared" si="3"/>
        <v>0</v>
      </c>
      <c r="K18" s="152">
        <v>0</v>
      </c>
      <c r="L18" s="142">
        <f t="shared" si="4"/>
        <v>0</v>
      </c>
      <c r="M18" s="152">
        <v>1</v>
      </c>
      <c r="N18" s="142">
        <f t="shared" si="5"/>
        <v>0.09090909090909091</v>
      </c>
      <c r="O18" s="152">
        <v>0</v>
      </c>
      <c r="P18" s="142">
        <f t="shared" si="6"/>
        <v>0</v>
      </c>
      <c r="Q18" s="153"/>
    </row>
    <row r="19" spans="1:17" s="83" customFormat="1" ht="16.5">
      <c r="A19" s="79" t="s">
        <v>27</v>
      </c>
      <c r="B19" s="32">
        <f>SUM(B11:B18)</f>
        <v>611</v>
      </c>
      <c r="C19" s="80">
        <f>SUM(C11:C18)</f>
        <v>159</v>
      </c>
      <c r="D19" s="81">
        <f t="shared" si="0"/>
        <v>0.2602291325695581</v>
      </c>
      <c r="E19" s="80">
        <f>SUM(E11:E18)</f>
        <v>257</v>
      </c>
      <c r="F19" s="81">
        <f t="shared" si="1"/>
        <v>0.4206219312602291</v>
      </c>
      <c r="G19" s="32">
        <f>SUM(G11:G18)</f>
        <v>33</v>
      </c>
      <c r="H19" s="81">
        <f t="shared" si="2"/>
        <v>0.054009819967266774</v>
      </c>
      <c r="I19" s="32">
        <f>SUM(I11:I18)</f>
        <v>5</v>
      </c>
      <c r="J19" s="81">
        <f t="shared" si="3"/>
        <v>0.008183306055646482</v>
      </c>
      <c r="K19" s="32">
        <f>SUM(K11:K18)</f>
        <v>0</v>
      </c>
      <c r="L19" s="81">
        <f t="shared" si="4"/>
        <v>0</v>
      </c>
      <c r="M19" s="80">
        <f>SUM(M11:M18)</f>
        <v>101</v>
      </c>
      <c r="N19" s="81">
        <f t="shared" si="5"/>
        <v>0.16530278232405893</v>
      </c>
      <c r="O19" s="32">
        <f>SUM(O11:O18)</f>
        <v>56</v>
      </c>
      <c r="P19" s="81">
        <f t="shared" si="6"/>
        <v>0.09165302782324058</v>
      </c>
      <c r="Q19" s="82"/>
    </row>
    <row r="20" spans="1:17" ht="6.75" customHeight="1">
      <c r="A20" s="2"/>
      <c r="B20" s="2"/>
      <c r="C20" s="84"/>
      <c r="D20" s="73"/>
      <c r="E20" s="66"/>
      <c r="F20" s="73"/>
      <c r="G20" s="66"/>
      <c r="H20" s="73"/>
      <c r="I20" s="66"/>
      <c r="J20" s="73"/>
      <c r="K20" s="66"/>
      <c r="L20" s="73"/>
      <c r="M20" s="66"/>
      <c r="N20" s="73"/>
      <c r="O20" s="66"/>
      <c r="P20" s="73"/>
      <c r="Q20" s="85"/>
    </row>
    <row r="21" spans="14:17" ht="16.5">
      <c r="N21" s="303" t="s">
        <v>15</v>
      </c>
      <c r="O21" s="303"/>
      <c r="P21" s="303"/>
      <c r="Q21" s="303"/>
    </row>
    <row r="22" spans="14:17" ht="16.5">
      <c r="N22" s="1"/>
      <c r="O22" s="1"/>
      <c r="P22" s="1"/>
      <c r="Q22" s="1"/>
    </row>
    <row r="23" s="7" customFormat="1" ht="16.5"/>
    <row r="24" spans="14:17" ht="16.5">
      <c r="N24" s="303" t="s">
        <v>166</v>
      </c>
      <c r="O24" s="303"/>
      <c r="P24" s="303"/>
      <c r="Q24" s="303"/>
    </row>
    <row r="25" spans="12:17" ht="16.5">
      <c r="L25" s="313" t="s">
        <v>1813</v>
      </c>
      <c r="M25" s="313"/>
      <c r="N25" s="313"/>
      <c r="O25" s="313"/>
      <c r="P25" s="313"/>
      <c r="Q25" s="313"/>
    </row>
    <row r="26" spans="1:17" ht="16.5">
      <c r="A26" s="319" t="s">
        <v>29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</row>
    <row r="31" spans="2:7" s="7" customFormat="1" ht="16.5">
      <c r="B31" s="7" t="s">
        <v>1818</v>
      </c>
      <c r="G31" s="7" t="s">
        <v>1819</v>
      </c>
    </row>
  </sheetData>
  <sheetProtection/>
  <mergeCells count="25">
    <mergeCell ref="L25:Q25"/>
    <mergeCell ref="A3:F3"/>
    <mergeCell ref="J3:Q3"/>
    <mergeCell ref="B8:B10"/>
    <mergeCell ref="C9:D9"/>
    <mergeCell ref="G9:H9"/>
    <mergeCell ref="I9:J9"/>
    <mergeCell ref="A7:Q7"/>
    <mergeCell ref="B5:Q5"/>
    <mergeCell ref="M9:N9"/>
    <mergeCell ref="O9:P9"/>
    <mergeCell ref="A1:F1"/>
    <mergeCell ref="A2:F2"/>
    <mergeCell ref="J1:Q1"/>
    <mergeCell ref="J2:Q2"/>
    <mergeCell ref="B4:Q4"/>
    <mergeCell ref="A26:Q26"/>
    <mergeCell ref="N21:Q21"/>
    <mergeCell ref="N24:Q24"/>
    <mergeCell ref="C8:P8"/>
    <mergeCell ref="Q8:Q10"/>
    <mergeCell ref="A8:A10"/>
    <mergeCell ref="E9:F9"/>
    <mergeCell ref="K9:L9"/>
    <mergeCell ref="B6:Q6"/>
  </mergeCells>
  <printOptions/>
  <pageMargins left="0.37" right="0.1968503937007874" top="0.2" bottom="0.2" header="0.25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Thai</dc:creator>
  <cp:keywords/>
  <dc:description/>
  <cp:lastModifiedBy>Nghia_N.H</cp:lastModifiedBy>
  <cp:lastPrinted>2015-09-23T10:08:24Z</cp:lastPrinted>
  <dcterms:created xsi:type="dcterms:W3CDTF">2013-10-21T06:58:24Z</dcterms:created>
  <dcterms:modified xsi:type="dcterms:W3CDTF">2015-09-23T10:20:19Z</dcterms:modified>
  <cp:category/>
  <cp:version/>
  <cp:contentType/>
  <cp:contentStatus/>
</cp:coreProperties>
</file>